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ee\Desktop\WSตัดเกรด28มีค\ExampleTemplate\"/>
    </mc:Choice>
  </mc:AlternateContent>
  <bookViews>
    <workbookView xWindow="0" yWindow="0" windowWidth="9660" windowHeight="5490"/>
  </bookViews>
  <sheets>
    <sheet name="ข้อมูล" sheetId="1" r:id="rId1"/>
  </sheets>
  <calcPr calcId="152511"/>
</workbook>
</file>

<file path=xl/calcChain.xml><?xml version="1.0" encoding="utf-8"?>
<calcChain xmlns="http://schemas.openxmlformats.org/spreadsheetml/2006/main">
  <c r="AG45" i="1" l="1"/>
  <c r="AH45" i="1"/>
  <c r="Z45" i="1"/>
  <c r="AA45" i="1"/>
  <c r="AB45" i="1"/>
  <c r="AC45" i="1"/>
  <c r="AD45" i="1"/>
  <c r="AE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D45" i="1"/>
  <c r="E45" i="1"/>
  <c r="F45" i="1"/>
  <c r="G45" i="1"/>
  <c r="H45" i="1"/>
  <c r="I45" i="1"/>
  <c r="J45" i="1"/>
  <c r="K45" i="1"/>
  <c r="L45" i="1"/>
  <c r="C45" i="1"/>
  <c r="B45" i="1"/>
  <c r="AI5" i="1"/>
  <c r="AF24" i="1"/>
  <c r="AI24" i="1" s="1"/>
  <c r="AJ24" i="1" s="1"/>
  <c r="AK24" i="1" s="1"/>
  <c r="AF20" i="1"/>
  <c r="AI20" i="1" s="1"/>
  <c r="AJ20" i="1" s="1"/>
  <c r="AK20" i="1" s="1"/>
  <c r="AF38" i="1"/>
  <c r="AI38" i="1" s="1"/>
  <c r="AJ38" i="1" s="1"/>
  <c r="AK38" i="1" s="1"/>
  <c r="AF17" i="1"/>
  <c r="AI17" i="1" s="1"/>
  <c r="AJ17" i="1" s="1"/>
  <c r="AK17" i="1" s="1"/>
  <c r="AF26" i="1"/>
  <c r="AI26" i="1" s="1"/>
  <c r="AJ26" i="1" s="1"/>
  <c r="AK26" i="1" s="1"/>
  <c r="AF33" i="1"/>
  <c r="AI33" i="1" s="1"/>
  <c r="AJ33" i="1" s="1"/>
  <c r="AK33" i="1" s="1"/>
  <c r="AF29" i="1"/>
  <c r="AI29" i="1" s="1"/>
  <c r="AJ29" i="1" s="1"/>
  <c r="AK29" i="1" s="1"/>
  <c r="AF34" i="1"/>
  <c r="AI34" i="1" s="1"/>
  <c r="AJ34" i="1" s="1"/>
  <c r="AK34" i="1" s="1"/>
  <c r="AF11" i="1"/>
  <c r="AI11" i="1" s="1"/>
  <c r="AJ11" i="1" s="1"/>
  <c r="AK11" i="1" s="1"/>
  <c r="AF37" i="1"/>
  <c r="AI37" i="1" s="1"/>
  <c r="AJ37" i="1" s="1"/>
  <c r="AK37" i="1" s="1"/>
  <c r="AF35" i="1"/>
  <c r="AI35" i="1" s="1"/>
  <c r="AJ35" i="1" s="1"/>
  <c r="AK35" i="1" s="1"/>
  <c r="AF15" i="1"/>
  <c r="AI15" i="1" s="1"/>
  <c r="AJ15" i="1" s="1"/>
  <c r="AK15" i="1" s="1"/>
  <c r="AF41" i="1"/>
  <c r="AI41" i="1" s="1"/>
  <c r="AJ41" i="1" s="1"/>
  <c r="AK41" i="1" s="1"/>
  <c r="AF40" i="1"/>
  <c r="AI40" i="1" s="1"/>
  <c r="AJ40" i="1" s="1"/>
  <c r="AK40" i="1" s="1"/>
  <c r="AF27" i="1"/>
  <c r="AI27" i="1" s="1"/>
  <c r="AJ27" i="1" s="1"/>
  <c r="AK27" i="1" s="1"/>
  <c r="AF42" i="1"/>
  <c r="AI42" i="1" s="1"/>
  <c r="AJ42" i="1" s="1"/>
  <c r="AK42" i="1" s="1"/>
  <c r="AF16" i="1"/>
  <c r="AI16" i="1" s="1"/>
  <c r="AJ16" i="1" s="1"/>
  <c r="AK16" i="1" s="1"/>
  <c r="AF19" i="1"/>
  <c r="AI19" i="1" s="1"/>
  <c r="AJ19" i="1" s="1"/>
  <c r="AK19" i="1" s="1"/>
  <c r="AF22" i="1"/>
  <c r="AI22" i="1" s="1"/>
  <c r="AJ22" i="1" s="1"/>
  <c r="AK22" i="1" s="1"/>
  <c r="AF12" i="1"/>
  <c r="AI12" i="1" s="1"/>
  <c r="AJ12" i="1" s="1"/>
  <c r="AK12" i="1" s="1"/>
  <c r="AF30" i="1"/>
  <c r="AI30" i="1" s="1"/>
  <c r="AJ30" i="1" s="1"/>
  <c r="AK30" i="1" s="1"/>
  <c r="AF13" i="1"/>
  <c r="AI13" i="1" s="1"/>
  <c r="AJ13" i="1" s="1"/>
  <c r="AK13" i="1" s="1"/>
  <c r="AF18" i="1"/>
  <c r="AI18" i="1" s="1"/>
  <c r="AJ18" i="1" s="1"/>
  <c r="AK18" i="1" s="1"/>
  <c r="AF31" i="1"/>
  <c r="AI31" i="1" s="1"/>
  <c r="AJ31" i="1" s="1"/>
  <c r="AK31" i="1" s="1"/>
  <c r="AF43" i="1"/>
  <c r="AI43" i="1" s="1"/>
  <c r="AJ43" i="1" s="1"/>
  <c r="AK43" i="1" s="1"/>
  <c r="AF25" i="1"/>
  <c r="AI25" i="1" s="1"/>
  <c r="AJ25" i="1" s="1"/>
  <c r="AK25" i="1" s="1"/>
  <c r="AF23" i="1"/>
  <c r="AI23" i="1" s="1"/>
  <c r="AJ23" i="1" s="1"/>
  <c r="AK23" i="1" s="1"/>
  <c r="AF6" i="1"/>
  <c r="AI6" i="1" s="1"/>
  <c r="AJ6" i="1" s="1"/>
  <c r="AF14" i="1"/>
  <c r="AI14" i="1" s="1"/>
  <c r="AJ14" i="1" s="1"/>
  <c r="AK14" i="1" s="1"/>
  <c r="AF10" i="1"/>
  <c r="AI10" i="1" s="1"/>
  <c r="AJ10" i="1" s="1"/>
  <c r="AK10" i="1" s="1"/>
  <c r="AF9" i="1"/>
  <c r="AI9" i="1" s="1"/>
  <c r="AJ9" i="1" s="1"/>
  <c r="AK9" i="1" s="1"/>
  <c r="AF21" i="1"/>
  <c r="AI21" i="1" s="1"/>
  <c r="AJ21" i="1" s="1"/>
  <c r="AK21" i="1" s="1"/>
  <c r="AF7" i="1"/>
  <c r="AI7" i="1" s="1"/>
  <c r="AJ7" i="1" s="1"/>
  <c r="AK7" i="1" s="1"/>
  <c r="AF28" i="1"/>
  <c r="AI28" i="1" s="1"/>
  <c r="AJ28" i="1" s="1"/>
  <c r="AK28" i="1" s="1"/>
  <c r="AF36" i="1"/>
  <c r="AI36" i="1" s="1"/>
  <c r="AJ36" i="1" s="1"/>
  <c r="AK36" i="1" s="1"/>
  <c r="AF8" i="1"/>
  <c r="AI8" i="1" s="1"/>
  <c r="AJ8" i="1" s="1"/>
  <c r="AK8" i="1" s="1"/>
  <c r="AF32" i="1"/>
  <c r="AI32" i="1" s="1"/>
  <c r="AJ32" i="1" s="1"/>
  <c r="AK32" i="1" s="1"/>
  <c r="AF39" i="1"/>
  <c r="AI39" i="1" s="1"/>
  <c r="AJ39" i="1" s="1"/>
  <c r="AK39" i="1" s="1"/>
  <c r="C46" i="1" l="1"/>
  <c r="E46" i="1"/>
  <c r="H46" i="1"/>
  <c r="N46" i="1"/>
  <c r="L46" i="1"/>
  <c r="J46" i="1"/>
  <c r="V46" i="1"/>
  <c r="T46" i="1"/>
  <c r="R46" i="1"/>
  <c r="P46" i="1"/>
  <c r="AB46" i="1"/>
  <c r="Z46" i="1"/>
  <c r="X46" i="1"/>
  <c r="AE46" i="1"/>
  <c r="AC46" i="1"/>
  <c r="B46" i="1"/>
  <c r="D46" i="1"/>
  <c r="F46" i="1"/>
  <c r="I46" i="1"/>
  <c r="M46" i="1"/>
  <c r="K46" i="1"/>
  <c r="W46" i="1"/>
  <c r="U46" i="1"/>
  <c r="S46" i="1"/>
  <c r="Q46" i="1"/>
  <c r="O46" i="1"/>
  <c r="AA46" i="1"/>
  <c r="Y46" i="1"/>
  <c r="AG46" i="1"/>
  <c r="AD46" i="1"/>
  <c r="AH46" i="1"/>
  <c r="G46" i="1"/>
  <c r="AJ48" i="1"/>
  <c r="AK6" i="1"/>
  <c r="AJ49" i="1"/>
  <c r="AJ47" i="1"/>
  <c r="AI49" i="1"/>
  <c r="AI48" i="1"/>
  <c r="AI47" i="1"/>
  <c r="AK49" i="1" l="1"/>
  <c r="AK47" i="1"/>
  <c r="AK48" i="1"/>
</calcChain>
</file>

<file path=xl/sharedStrings.xml><?xml version="1.0" encoding="utf-8"?>
<sst xmlns="http://schemas.openxmlformats.org/spreadsheetml/2006/main" count="40" uniqueCount="40">
  <si>
    <t>ข้อที่ 1</t>
  </si>
  <si>
    <t>ข้อที่ 10</t>
  </si>
  <si>
    <t>ข้อที่ 20</t>
  </si>
  <si>
    <t>ข้อที่ 2</t>
  </si>
  <si>
    <t>ข้อที่ 3</t>
  </si>
  <si>
    <t>ข้อที่ 4</t>
  </si>
  <si>
    <t>ข้อที่ 5</t>
  </si>
  <si>
    <t>ข้อที่ 6</t>
  </si>
  <si>
    <t>ข้อที่ 7</t>
  </si>
  <si>
    <t>ข้อที่ 8</t>
  </si>
  <si>
    <t>ข้อที่ 9</t>
  </si>
  <si>
    <t>ข้อที่ 11</t>
  </si>
  <si>
    <t>ข้อที่ 12</t>
  </si>
  <si>
    <t>ข้อที่ 13</t>
  </si>
  <si>
    <t>ข้อที่ 14</t>
  </si>
  <si>
    <t>ข้อที่ 15</t>
  </si>
  <si>
    <t>ข้อที่ 16</t>
  </si>
  <si>
    <t>ข้อที่ 17</t>
  </si>
  <si>
    <t>ข้อที่ 18</t>
  </si>
  <si>
    <t>ข้อที่ 19</t>
  </si>
  <si>
    <t>ข้อที่ 21</t>
  </si>
  <si>
    <t>ข้อที่ 22</t>
  </si>
  <si>
    <t>ข้อที่ 23</t>
  </si>
  <si>
    <t>ข้อที่ 24</t>
  </si>
  <si>
    <t>ข้อที่ 25</t>
  </si>
  <si>
    <t>ข้อที่ 26</t>
  </si>
  <si>
    <t>ข้อที่ 27</t>
  </si>
  <si>
    <t>ข้อที่ 28</t>
  </si>
  <si>
    <t>ข้อที่ 29</t>
  </si>
  <si>
    <t>ข้อที่ 30</t>
  </si>
  <si>
    <t>รวม 3-30</t>
  </si>
  <si>
    <t>ข้อที่ 31</t>
  </si>
  <si>
    <t>ข้อที่ 32</t>
  </si>
  <si>
    <t>ทั้งหมด</t>
  </si>
  <si>
    <t>min</t>
  </si>
  <si>
    <t>max</t>
  </si>
  <si>
    <t>mean</t>
  </si>
  <si>
    <t>ID</t>
  </si>
  <si>
    <t>P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</si>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</sst>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22"/>
    </font>
    <font>
      <b/>
      <sz val="18"/>
      <color indexed="8"/>
      <name val="Angsana New"/>
      <charset val="222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/>
  </cellStyleXfs>
  <cellXfs count="34"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2" fillId="0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9" fontId="0" fillId="0" borderId="0" xfId="0" applyNumberFormat="1" applyFill="1"/>
    <xf numFmtId="2" fontId="0" fillId="0" borderId="0" xfId="0" applyNumberFormat="1" applyFill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0" xfId="0" applyNumberFormat="1" applyFont="1" applyFill="1"/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Fill="1" applyAlignment="1">
      <alignment horizontal="right"/>
    </xf>
    <xf numFmtId="2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9"/>
  <sheetViews>
    <sheetView tabSelected="1" topLeftCell="A4" workbookViewId="0">
      <selection activeCell="A45" sqref="A45:A46"/>
    </sheetView>
  </sheetViews>
  <sheetFormatPr defaultRowHeight="12.75" x14ac:dyDescent="0.2"/>
  <cols>
    <col min="2" max="2" width="6.85546875" customWidth="1"/>
    <col min="3" max="3" width="5.7109375" customWidth="1"/>
    <col min="4" max="4" width="6.85546875" style="1" customWidth="1"/>
    <col min="5" max="5" width="6.140625" style="1" customWidth="1"/>
    <col min="6" max="6" width="6.85546875" style="1" customWidth="1"/>
    <col min="7" max="7" width="6.7109375" style="1" customWidth="1"/>
    <col min="8" max="8" width="6.85546875" style="1" customWidth="1"/>
    <col min="9" max="9" width="6.7109375" style="1" customWidth="1"/>
    <col min="10" max="10" width="6.85546875" style="1" customWidth="1"/>
    <col min="11" max="11" width="6.7109375" style="1" customWidth="1"/>
    <col min="12" max="12" width="6.85546875" style="1" customWidth="1"/>
    <col min="13" max="13" width="6.7109375" style="1" customWidth="1"/>
    <col min="14" max="14" width="6.85546875" style="1" customWidth="1"/>
    <col min="15" max="15" width="6.7109375" style="1" customWidth="1"/>
    <col min="16" max="16" width="6.85546875" style="1" customWidth="1"/>
    <col min="17" max="17" width="6.7109375" style="1" customWidth="1"/>
    <col min="18" max="18" width="6.85546875" style="1" customWidth="1"/>
    <col min="19" max="19" width="6.7109375" style="1" customWidth="1"/>
    <col min="20" max="20" width="6.85546875" style="1" customWidth="1"/>
    <col min="21" max="21" width="6.7109375" style="1" customWidth="1"/>
    <col min="22" max="22" width="6.85546875" style="1" customWidth="1"/>
    <col min="23" max="23" width="6.7109375" style="1" customWidth="1"/>
    <col min="24" max="24" width="6.85546875" style="1" customWidth="1"/>
    <col min="25" max="25" width="6.7109375" style="1" customWidth="1"/>
    <col min="26" max="26" width="6.85546875" style="1" customWidth="1"/>
    <col min="27" max="27" width="6.7109375" style="1" customWidth="1"/>
    <col min="28" max="28" width="6.85546875" style="1" customWidth="1"/>
    <col min="29" max="29" width="6.7109375" style="1" customWidth="1"/>
    <col min="30" max="30" width="6.85546875" style="1" customWidth="1"/>
    <col min="31" max="31" width="6.7109375" style="1" customWidth="1"/>
    <col min="32" max="32" width="9.140625" customWidth="1"/>
    <col min="33" max="34" width="9.140625" style="1" customWidth="1"/>
    <col min="35" max="35" width="9.140625" style="1"/>
  </cols>
  <sheetData>
    <row r="1" spans="1:58" ht="26.25" x14ac:dyDescent="0.2">
      <c r="B1" s="13"/>
      <c r="C1" s="14"/>
      <c r="D1" s="15"/>
      <c r="E1" s="15"/>
      <c r="F1" s="8"/>
      <c r="G1" s="15"/>
      <c r="H1" s="15"/>
      <c r="I1" s="15"/>
      <c r="J1" s="15"/>
      <c r="K1" s="15"/>
      <c r="L1" s="8"/>
      <c r="M1" s="15"/>
      <c r="N1" s="15"/>
      <c r="O1" s="15"/>
      <c r="P1" s="8"/>
      <c r="Q1" s="15"/>
      <c r="R1" s="15"/>
      <c r="S1" s="15"/>
      <c r="T1" s="15"/>
      <c r="U1" s="15"/>
      <c r="V1" s="8"/>
      <c r="W1" s="15"/>
      <c r="X1" s="15"/>
      <c r="Y1" s="15"/>
      <c r="Z1" s="8"/>
      <c r="AA1" s="15"/>
      <c r="AB1" s="15"/>
      <c r="AC1" s="15"/>
      <c r="AD1" s="15"/>
      <c r="AE1" s="15"/>
      <c r="AF1" s="7"/>
      <c r="AG1" s="8"/>
      <c r="AH1" s="8"/>
      <c r="AI1" s="8"/>
    </row>
    <row r="2" spans="1:58" ht="16.5" customHeight="1" x14ac:dyDescent="0.2">
      <c r="B2" s="13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7"/>
      <c r="AG2" s="8"/>
      <c r="AH2" s="8"/>
      <c r="AI2" s="8"/>
    </row>
    <row r="3" spans="1:58" ht="16.5" customHeight="1" x14ac:dyDescent="0.2">
      <c r="B3" s="13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>
        <v>70</v>
      </c>
    </row>
    <row r="4" spans="1:58" ht="16.5" customHeight="1" x14ac:dyDescent="0.2">
      <c r="A4" s="32" t="s">
        <v>37</v>
      </c>
      <c r="B4" s="2" t="s">
        <v>0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  <c r="U4" s="2" t="s">
        <v>2</v>
      </c>
      <c r="V4" s="2" t="s">
        <v>20</v>
      </c>
      <c r="W4" s="2" t="s">
        <v>21</v>
      </c>
      <c r="X4" s="2" t="s">
        <v>22</v>
      </c>
      <c r="Y4" s="2" t="s">
        <v>23</v>
      </c>
      <c r="Z4" s="2" t="s">
        <v>24</v>
      </c>
      <c r="AA4" s="2" t="s">
        <v>25</v>
      </c>
      <c r="AB4" s="2" t="s">
        <v>26</v>
      </c>
      <c r="AC4" s="2" t="s">
        <v>27</v>
      </c>
      <c r="AD4" s="2" t="s">
        <v>28</v>
      </c>
      <c r="AE4" s="2" t="s">
        <v>29</v>
      </c>
      <c r="AF4" s="2" t="s">
        <v>30</v>
      </c>
      <c r="AG4" s="9" t="s">
        <v>31</v>
      </c>
      <c r="AH4" s="9" t="s">
        <v>32</v>
      </c>
      <c r="AI4" s="9" t="s">
        <v>33</v>
      </c>
      <c r="AJ4" s="20">
        <v>1</v>
      </c>
      <c r="AK4" s="20">
        <v>0.3</v>
      </c>
    </row>
    <row r="5" spans="1:58" ht="16.5" customHeight="1" x14ac:dyDescent="0.2">
      <c r="B5" s="2">
        <v>2</v>
      </c>
      <c r="C5" s="2">
        <v>5</v>
      </c>
      <c r="D5" s="2">
        <v>2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2</v>
      </c>
      <c r="T5" s="2">
        <v>3</v>
      </c>
      <c r="U5" s="2">
        <v>2</v>
      </c>
      <c r="V5" s="2">
        <v>1</v>
      </c>
      <c r="W5" s="2">
        <v>1</v>
      </c>
      <c r="X5" s="2">
        <v>2</v>
      </c>
      <c r="Y5" s="2">
        <v>2</v>
      </c>
      <c r="Z5" s="2">
        <v>1</v>
      </c>
      <c r="AA5" s="2">
        <v>3</v>
      </c>
      <c r="AB5" s="2">
        <v>1</v>
      </c>
      <c r="AC5" s="2">
        <v>1</v>
      </c>
      <c r="AD5" s="2">
        <v>4</v>
      </c>
      <c r="AE5" s="2">
        <v>6</v>
      </c>
      <c r="AF5" s="2"/>
      <c r="AG5" s="9">
        <v>4</v>
      </c>
      <c r="AH5" s="9">
        <v>14</v>
      </c>
      <c r="AI5" s="9">
        <f>SUM(B5:AE5)+AG5+AH5</f>
        <v>70</v>
      </c>
      <c r="AJ5" s="20"/>
      <c r="AK5" s="20"/>
    </row>
    <row r="6" spans="1:58" s="26" customFormat="1" ht="12.75" customHeight="1" x14ac:dyDescent="0.2">
      <c r="A6" s="26">
        <v>1</v>
      </c>
      <c r="B6" s="22">
        <v>1</v>
      </c>
      <c r="C6" s="22">
        <v>0.5</v>
      </c>
      <c r="D6" s="22">
        <v>0.5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1</v>
      </c>
      <c r="L6" s="22">
        <v>0</v>
      </c>
      <c r="M6" s="22">
        <v>0</v>
      </c>
      <c r="N6" s="22">
        <v>0</v>
      </c>
      <c r="O6" s="22">
        <v>0</v>
      </c>
      <c r="P6" s="22">
        <v>1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1</v>
      </c>
      <c r="AC6" s="22">
        <v>0</v>
      </c>
      <c r="AD6" s="22">
        <v>1</v>
      </c>
      <c r="AE6" s="22">
        <v>0</v>
      </c>
      <c r="AF6" s="22">
        <f t="shared" ref="AF6:AF43" si="0">SUM(D6:AE6)</f>
        <v>4.5</v>
      </c>
      <c r="AG6" s="22">
        <v>0</v>
      </c>
      <c r="AH6" s="22">
        <v>1</v>
      </c>
      <c r="AI6" s="23">
        <f t="shared" ref="AI6:AI43" si="1">B6+C6+AF6+AG6+AH6</f>
        <v>7</v>
      </c>
      <c r="AJ6" s="24">
        <f t="shared" ref="AJ6:AJ43" si="2">AI6*100/70</f>
        <v>10</v>
      </c>
      <c r="AK6" s="24">
        <f t="shared" ref="AK6:AK43" si="3">AJ6*30/100</f>
        <v>3</v>
      </c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</row>
    <row r="7" spans="1:58" s="27" customFormat="1" x14ac:dyDescent="0.2">
      <c r="A7" s="27">
        <v>2</v>
      </c>
      <c r="B7" s="23">
        <v>0</v>
      </c>
      <c r="C7" s="23">
        <v>1</v>
      </c>
      <c r="D7" s="23">
        <v>1</v>
      </c>
      <c r="E7" s="23">
        <v>0</v>
      </c>
      <c r="F7" s="23">
        <v>0</v>
      </c>
      <c r="G7" s="23">
        <v>0</v>
      </c>
      <c r="H7" s="23">
        <v>1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1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1</v>
      </c>
      <c r="V7" s="23">
        <v>0</v>
      </c>
      <c r="W7" s="23">
        <v>0</v>
      </c>
      <c r="X7" s="23">
        <v>0</v>
      </c>
      <c r="Y7" s="23">
        <v>2</v>
      </c>
      <c r="Z7" s="23">
        <v>0</v>
      </c>
      <c r="AA7" s="23">
        <v>1</v>
      </c>
      <c r="AB7" s="23">
        <v>1</v>
      </c>
      <c r="AC7" s="23">
        <v>0</v>
      </c>
      <c r="AD7" s="23">
        <v>0</v>
      </c>
      <c r="AE7" s="23">
        <v>0</v>
      </c>
      <c r="AF7" s="23">
        <f t="shared" si="0"/>
        <v>8</v>
      </c>
      <c r="AG7" s="23">
        <v>0</v>
      </c>
      <c r="AH7" s="23">
        <v>0</v>
      </c>
      <c r="AI7" s="23">
        <f t="shared" si="1"/>
        <v>9</v>
      </c>
      <c r="AJ7" s="24">
        <f t="shared" si="2"/>
        <v>12.857142857142858</v>
      </c>
      <c r="AK7" s="24">
        <f t="shared" si="3"/>
        <v>3.8571428571428572</v>
      </c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</row>
    <row r="8" spans="1:58" s="25" customFormat="1" x14ac:dyDescent="0.2">
      <c r="A8" s="26">
        <v>3</v>
      </c>
      <c r="B8" s="22">
        <v>1</v>
      </c>
      <c r="C8" s="22">
        <v>0</v>
      </c>
      <c r="D8" s="22">
        <v>0.5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1</v>
      </c>
      <c r="L8" s="22">
        <v>0</v>
      </c>
      <c r="M8" s="22">
        <v>0</v>
      </c>
      <c r="N8" s="22">
        <v>0</v>
      </c>
      <c r="O8" s="22">
        <v>1</v>
      </c>
      <c r="P8" s="22">
        <v>1</v>
      </c>
      <c r="Q8" s="22">
        <v>0</v>
      </c>
      <c r="R8" s="22">
        <v>0</v>
      </c>
      <c r="S8" s="22">
        <v>0</v>
      </c>
      <c r="T8" s="22">
        <v>1</v>
      </c>
      <c r="U8" s="22">
        <v>0</v>
      </c>
      <c r="V8" s="22">
        <v>0</v>
      </c>
      <c r="W8" s="22">
        <v>0</v>
      </c>
      <c r="X8" s="22">
        <v>0</v>
      </c>
      <c r="Y8" s="22">
        <v>1</v>
      </c>
      <c r="Z8" s="22">
        <v>0</v>
      </c>
      <c r="AA8" s="22">
        <v>1</v>
      </c>
      <c r="AB8" s="22">
        <v>0</v>
      </c>
      <c r="AC8" s="22">
        <v>0</v>
      </c>
      <c r="AD8" s="22">
        <v>0</v>
      </c>
      <c r="AE8" s="22">
        <v>5</v>
      </c>
      <c r="AF8" s="22">
        <f t="shared" si="0"/>
        <v>11.5</v>
      </c>
      <c r="AG8" s="22">
        <v>0</v>
      </c>
      <c r="AH8" s="22">
        <v>1</v>
      </c>
      <c r="AI8" s="23">
        <f t="shared" si="1"/>
        <v>13.5</v>
      </c>
      <c r="AJ8" s="24">
        <f t="shared" si="2"/>
        <v>19.285714285714285</v>
      </c>
      <c r="AK8" s="24">
        <f t="shared" si="3"/>
        <v>5.7857142857142856</v>
      </c>
    </row>
    <row r="9" spans="1:58" s="28" customFormat="1" x14ac:dyDescent="0.2">
      <c r="A9" s="27">
        <v>4</v>
      </c>
      <c r="B9" s="23">
        <v>1</v>
      </c>
      <c r="C9" s="23">
        <v>0.5</v>
      </c>
      <c r="D9" s="23">
        <v>0.5</v>
      </c>
      <c r="E9" s="23">
        <v>0</v>
      </c>
      <c r="F9" s="23">
        <v>0</v>
      </c>
      <c r="G9" s="23">
        <v>0</v>
      </c>
      <c r="H9" s="23">
        <v>1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1</v>
      </c>
      <c r="O9" s="23">
        <v>0</v>
      </c>
      <c r="P9" s="23">
        <v>1</v>
      </c>
      <c r="Q9" s="23">
        <v>1</v>
      </c>
      <c r="R9" s="23">
        <v>1</v>
      </c>
      <c r="S9" s="23">
        <v>0</v>
      </c>
      <c r="T9" s="23">
        <v>0</v>
      </c>
      <c r="U9" s="23">
        <v>0</v>
      </c>
      <c r="V9" s="23">
        <v>0</v>
      </c>
      <c r="W9" s="23">
        <v>1</v>
      </c>
      <c r="X9" s="23">
        <v>0</v>
      </c>
      <c r="Y9" s="23">
        <v>0.5</v>
      </c>
      <c r="Z9" s="23">
        <v>1</v>
      </c>
      <c r="AA9" s="23">
        <v>1</v>
      </c>
      <c r="AB9" s="23">
        <v>1</v>
      </c>
      <c r="AC9" s="23">
        <v>0</v>
      </c>
      <c r="AD9" s="23">
        <v>2</v>
      </c>
      <c r="AE9" s="23">
        <v>3</v>
      </c>
      <c r="AF9" s="23">
        <f t="shared" si="0"/>
        <v>15</v>
      </c>
      <c r="AG9" s="23">
        <v>0</v>
      </c>
      <c r="AH9" s="23">
        <v>1</v>
      </c>
      <c r="AI9" s="23">
        <f t="shared" si="1"/>
        <v>17.5</v>
      </c>
      <c r="AJ9" s="24">
        <f t="shared" si="2"/>
        <v>25</v>
      </c>
      <c r="AK9" s="24">
        <f t="shared" si="3"/>
        <v>7.5</v>
      </c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</row>
    <row r="10" spans="1:58" s="26" customFormat="1" x14ac:dyDescent="0.2">
      <c r="A10" s="26">
        <v>5</v>
      </c>
      <c r="B10" s="29">
        <v>1</v>
      </c>
      <c r="C10" s="29">
        <v>4</v>
      </c>
      <c r="D10" s="29">
        <v>0.5</v>
      </c>
      <c r="E10" s="29">
        <v>0</v>
      </c>
      <c r="F10" s="29">
        <v>0</v>
      </c>
      <c r="G10" s="29">
        <v>0</v>
      </c>
      <c r="H10" s="29">
        <v>1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1</v>
      </c>
      <c r="P10" s="29">
        <v>1</v>
      </c>
      <c r="Q10" s="29">
        <v>1</v>
      </c>
      <c r="R10" s="29">
        <v>0</v>
      </c>
      <c r="S10" s="29">
        <v>0</v>
      </c>
      <c r="T10" s="29">
        <v>0</v>
      </c>
      <c r="U10" s="29">
        <v>1</v>
      </c>
      <c r="V10" s="29">
        <v>0</v>
      </c>
      <c r="W10" s="29">
        <v>0.5</v>
      </c>
      <c r="X10" s="29">
        <v>0</v>
      </c>
      <c r="Y10" s="29">
        <v>0</v>
      </c>
      <c r="Z10" s="29">
        <v>0</v>
      </c>
      <c r="AA10" s="29">
        <v>0</v>
      </c>
      <c r="AB10" s="29">
        <v>1</v>
      </c>
      <c r="AC10" s="29">
        <v>0</v>
      </c>
      <c r="AD10" s="29">
        <v>2</v>
      </c>
      <c r="AE10" s="29">
        <v>3</v>
      </c>
      <c r="AF10" s="29">
        <f t="shared" si="0"/>
        <v>12</v>
      </c>
      <c r="AG10" s="29">
        <v>2</v>
      </c>
      <c r="AH10" s="29">
        <v>0</v>
      </c>
      <c r="AI10" s="23">
        <f t="shared" si="1"/>
        <v>19</v>
      </c>
      <c r="AJ10" s="24">
        <f t="shared" si="2"/>
        <v>27.142857142857142</v>
      </c>
      <c r="AK10" s="24">
        <f t="shared" si="3"/>
        <v>8.1428571428571423</v>
      </c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1" spans="1:58" s="27" customFormat="1" x14ac:dyDescent="0.2">
      <c r="A11" s="27">
        <v>6</v>
      </c>
      <c r="B11" s="22">
        <v>0</v>
      </c>
      <c r="C11" s="22">
        <v>1</v>
      </c>
      <c r="D11" s="22">
        <v>0.5</v>
      </c>
      <c r="E11" s="22">
        <v>0</v>
      </c>
      <c r="F11" s="22">
        <v>0</v>
      </c>
      <c r="G11" s="22">
        <v>0</v>
      </c>
      <c r="H11" s="22">
        <v>1</v>
      </c>
      <c r="I11" s="22">
        <v>0</v>
      </c>
      <c r="J11" s="22">
        <v>0</v>
      </c>
      <c r="K11" s="22">
        <v>0</v>
      </c>
      <c r="L11" s="22">
        <v>0</v>
      </c>
      <c r="M11" s="22">
        <v>1</v>
      </c>
      <c r="N11" s="22">
        <v>0</v>
      </c>
      <c r="O11" s="22">
        <v>0</v>
      </c>
      <c r="P11" s="22">
        <v>1</v>
      </c>
      <c r="Q11" s="22">
        <v>0</v>
      </c>
      <c r="R11" s="22">
        <v>0</v>
      </c>
      <c r="S11" s="22">
        <v>0</v>
      </c>
      <c r="T11" s="22">
        <v>0</v>
      </c>
      <c r="U11" s="22">
        <v>2</v>
      </c>
      <c r="V11" s="22">
        <v>0</v>
      </c>
      <c r="W11" s="22">
        <v>0</v>
      </c>
      <c r="X11" s="22">
        <v>0</v>
      </c>
      <c r="Y11" s="22">
        <v>0.5</v>
      </c>
      <c r="Z11" s="22">
        <v>0</v>
      </c>
      <c r="AA11" s="22">
        <v>1</v>
      </c>
      <c r="AB11" s="22">
        <v>1</v>
      </c>
      <c r="AC11" s="22">
        <v>1</v>
      </c>
      <c r="AD11" s="22">
        <v>4</v>
      </c>
      <c r="AE11" s="22">
        <v>3</v>
      </c>
      <c r="AF11" s="22">
        <f t="shared" si="0"/>
        <v>16</v>
      </c>
      <c r="AG11" s="22">
        <v>0</v>
      </c>
      <c r="AH11" s="22">
        <v>2</v>
      </c>
      <c r="AI11" s="23">
        <f t="shared" si="1"/>
        <v>19</v>
      </c>
      <c r="AJ11" s="24">
        <f t="shared" si="2"/>
        <v>27.142857142857142</v>
      </c>
      <c r="AK11" s="24">
        <f t="shared" si="3"/>
        <v>8.1428571428571423</v>
      </c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</row>
    <row r="12" spans="1:58" s="25" customFormat="1" x14ac:dyDescent="0.2">
      <c r="A12" s="26">
        <v>7</v>
      </c>
      <c r="B12" s="23">
        <v>0</v>
      </c>
      <c r="C12" s="23">
        <v>0</v>
      </c>
      <c r="D12" s="23">
        <v>2</v>
      </c>
      <c r="E12" s="23">
        <v>0</v>
      </c>
      <c r="F12" s="23">
        <v>1</v>
      </c>
      <c r="G12" s="23">
        <v>0</v>
      </c>
      <c r="H12" s="23">
        <v>1</v>
      </c>
      <c r="I12" s="23">
        <v>0</v>
      </c>
      <c r="J12" s="23">
        <v>0</v>
      </c>
      <c r="K12" s="23">
        <v>0</v>
      </c>
      <c r="L12" s="23">
        <v>0</v>
      </c>
      <c r="M12" s="23">
        <v>1</v>
      </c>
      <c r="N12" s="23">
        <v>0</v>
      </c>
      <c r="O12" s="23">
        <v>1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2</v>
      </c>
      <c r="V12" s="23">
        <v>0</v>
      </c>
      <c r="W12" s="23">
        <v>0</v>
      </c>
      <c r="X12" s="23">
        <v>0</v>
      </c>
      <c r="Y12" s="23">
        <v>2</v>
      </c>
      <c r="Z12" s="23">
        <v>0</v>
      </c>
      <c r="AA12" s="23">
        <v>1</v>
      </c>
      <c r="AB12" s="23">
        <v>1</v>
      </c>
      <c r="AC12" s="23">
        <v>1</v>
      </c>
      <c r="AD12" s="23">
        <v>0</v>
      </c>
      <c r="AE12" s="23">
        <v>5</v>
      </c>
      <c r="AF12" s="23">
        <f t="shared" si="0"/>
        <v>18</v>
      </c>
      <c r="AG12" s="23">
        <v>2</v>
      </c>
      <c r="AH12" s="23">
        <v>0</v>
      </c>
      <c r="AI12" s="23">
        <f t="shared" si="1"/>
        <v>20</v>
      </c>
      <c r="AJ12" s="24">
        <f t="shared" si="2"/>
        <v>28.571428571428573</v>
      </c>
      <c r="AK12" s="24">
        <f t="shared" si="3"/>
        <v>8.571428571428573</v>
      </c>
    </row>
    <row r="13" spans="1:58" s="28" customFormat="1" x14ac:dyDescent="0.2">
      <c r="A13" s="27">
        <v>8</v>
      </c>
      <c r="B13" s="29">
        <v>1</v>
      </c>
      <c r="C13" s="29">
        <v>0</v>
      </c>
      <c r="D13" s="29">
        <v>1</v>
      </c>
      <c r="E13" s="29">
        <v>0</v>
      </c>
      <c r="F13" s="29">
        <v>1</v>
      </c>
      <c r="G13" s="29">
        <v>0</v>
      </c>
      <c r="H13" s="29">
        <v>1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1</v>
      </c>
      <c r="Q13" s="29">
        <v>0</v>
      </c>
      <c r="R13" s="29">
        <v>0</v>
      </c>
      <c r="S13" s="29">
        <v>0</v>
      </c>
      <c r="T13" s="29">
        <v>3</v>
      </c>
      <c r="U13" s="29">
        <v>2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2</v>
      </c>
      <c r="AB13" s="29">
        <v>1</v>
      </c>
      <c r="AC13" s="29">
        <v>0</v>
      </c>
      <c r="AD13" s="29">
        <v>3</v>
      </c>
      <c r="AE13" s="29">
        <v>4</v>
      </c>
      <c r="AF13" s="29">
        <f t="shared" si="0"/>
        <v>19</v>
      </c>
      <c r="AG13" s="29">
        <v>0</v>
      </c>
      <c r="AH13" s="29">
        <v>4</v>
      </c>
      <c r="AI13" s="23">
        <f t="shared" si="1"/>
        <v>24</v>
      </c>
      <c r="AJ13" s="24">
        <f t="shared" si="2"/>
        <v>34.285714285714285</v>
      </c>
      <c r="AK13" s="24">
        <f t="shared" si="3"/>
        <v>10.285714285714285</v>
      </c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</row>
    <row r="14" spans="1:58" s="26" customFormat="1" x14ac:dyDescent="0.2">
      <c r="A14" s="26">
        <v>9</v>
      </c>
      <c r="B14" s="30">
        <v>0</v>
      </c>
      <c r="C14" s="30">
        <v>1</v>
      </c>
      <c r="D14" s="30">
        <v>0.5</v>
      </c>
      <c r="E14" s="30">
        <v>0</v>
      </c>
      <c r="F14" s="30">
        <v>0</v>
      </c>
      <c r="G14" s="30">
        <v>0</v>
      </c>
      <c r="H14" s="30">
        <v>1</v>
      </c>
      <c r="I14" s="30">
        <v>0</v>
      </c>
      <c r="J14" s="30">
        <v>1</v>
      </c>
      <c r="K14" s="30">
        <v>0</v>
      </c>
      <c r="L14" s="30">
        <v>0</v>
      </c>
      <c r="M14" s="30">
        <v>0</v>
      </c>
      <c r="N14" s="30">
        <v>0</v>
      </c>
      <c r="O14" s="30">
        <v>1</v>
      </c>
      <c r="P14" s="30">
        <v>1</v>
      </c>
      <c r="Q14" s="30">
        <v>0</v>
      </c>
      <c r="R14" s="30">
        <v>0</v>
      </c>
      <c r="S14" s="30">
        <v>0.5</v>
      </c>
      <c r="T14" s="30">
        <v>3</v>
      </c>
      <c r="U14" s="30">
        <v>2</v>
      </c>
      <c r="V14" s="30">
        <v>0</v>
      </c>
      <c r="W14" s="30">
        <v>0</v>
      </c>
      <c r="X14" s="30">
        <v>0</v>
      </c>
      <c r="Y14" s="30">
        <v>1</v>
      </c>
      <c r="Z14" s="30">
        <v>0</v>
      </c>
      <c r="AA14" s="30">
        <v>1</v>
      </c>
      <c r="AB14" s="30">
        <v>1</v>
      </c>
      <c r="AC14" s="30">
        <v>1</v>
      </c>
      <c r="AD14" s="30">
        <v>3</v>
      </c>
      <c r="AE14" s="30">
        <v>4</v>
      </c>
      <c r="AF14" s="30">
        <f t="shared" si="0"/>
        <v>21</v>
      </c>
      <c r="AG14" s="30">
        <v>2</v>
      </c>
      <c r="AH14" s="30">
        <v>0</v>
      </c>
      <c r="AI14" s="23">
        <f t="shared" si="1"/>
        <v>24</v>
      </c>
      <c r="AJ14" s="24">
        <f t="shared" si="2"/>
        <v>34.285714285714285</v>
      </c>
      <c r="AK14" s="24">
        <f t="shared" si="3"/>
        <v>10.285714285714285</v>
      </c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</row>
    <row r="15" spans="1:58" s="27" customFormat="1" x14ac:dyDescent="0.2">
      <c r="A15" s="27">
        <v>10</v>
      </c>
      <c r="B15" s="29">
        <v>0</v>
      </c>
      <c r="C15" s="29">
        <v>0.5</v>
      </c>
      <c r="D15" s="29">
        <v>1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1</v>
      </c>
      <c r="Q15" s="29">
        <v>0</v>
      </c>
      <c r="R15" s="29">
        <v>0</v>
      </c>
      <c r="S15" s="29">
        <v>0</v>
      </c>
      <c r="T15" s="29">
        <v>1</v>
      </c>
      <c r="U15" s="29">
        <v>2</v>
      </c>
      <c r="V15" s="29">
        <v>0</v>
      </c>
      <c r="W15" s="29">
        <v>0</v>
      </c>
      <c r="X15" s="29">
        <v>0</v>
      </c>
      <c r="Y15" s="29">
        <v>1</v>
      </c>
      <c r="Z15" s="29">
        <v>0</v>
      </c>
      <c r="AA15" s="29">
        <v>2</v>
      </c>
      <c r="AB15" s="29">
        <v>0</v>
      </c>
      <c r="AC15" s="29">
        <v>1</v>
      </c>
      <c r="AD15" s="29">
        <v>4</v>
      </c>
      <c r="AE15" s="29">
        <v>6</v>
      </c>
      <c r="AF15" s="29">
        <f t="shared" si="0"/>
        <v>19</v>
      </c>
      <c r="AG15" s="29">
        <v>2</v>
      </c>
      <c r="AH15" s="29">
        <v>3</v>
      </c>
      <c r="AI15" s="23">
        <f t="shared" si="1"/>
        <v>24.5</v>
      </c>
      <c r="AJ15" s="24">
        <f t="shared" si="2"/>
        <v>35</v>
      </c>
      <c r="AK15" s="24">
        <f t="shared" si="3"/>
        <v>10.5</v>
      </c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</row>
    <row r="16" spans="1:58" s="25" customFormat="1" x14ac:dyDescent="0.2">
      <c r="A16" s="26">
        <v>11</v>
      </c>
      <c r="B16" s="29">
        <v>2</v>
      </c>
      <c r="C16" s="29">
        <v>1</v>
      </c>
      <c r="D16" s="29">
        <v>0</v>
      </c>
      <c r="E16" s="29">
        <v>0</v>
      </c>
      <c r="F16" s="29">
        <v>0</v>
      </c>
      <c r="G16" s="29">
        <v>0</v>
      </c>
      <c r="H16" s="29">
        <v>1</v>
      </c>
      <c r="I16" s="29">
        <v>0</v>
      </c>
      <c r="J16" s="29">
        <v>0</v>
      </c>
      <c r="K16" s="29">
        <v>1</v>
      </c>
      <c r="L16" s="29">
        <v>0</v>
      </c>
      <c r="M16" s="29">
        <v>1</v>
      </c>
      <c r="N16" s="29">
        <v>1</v>
      </c>
      <c r="O16" s="29">
        <v>1</v>
      </c>
      <c r="P16" s="29">
        <v>0</v>
      </c>
      <c r="Q16" s="29">
        <v>0</v>
      </c>
      <c r="R16" s="29">
        <v>0</v>
      </c>
      <c r="S16" s="29">
        <v>0</v>
      </c>
      <c r="T16" s="29">
        <v>1</v>
      </c>
      <c r="U16" s="29">
        <v>0</v>
      </c>
      <c r="V16" s="29">
        <v>0</v>
      </c>
      <c r="W16" s="29">
        <v>0</v>
      </c>
      <c r="X16" s="29">
        <v>0</v>
      </c>
      <c r="Y16" s="29">
        <v>0.5</v>
      </c>
      <c r="Z16" s="29">
        <v>0</v>
      </c>
      <c r="AA16" s="29">
        <v>1</v>
      </c>
      <c r="AB16" s="29">
        <v>1</v>
      </c>
      <c r="AC16" s="29">
        <v>0</v>
      </c>
      <c r="AD16" s="29">
        <v>3</v>
      </c>
      <c r="AE16" s="29">
        <v>6</v>
      </c>
      <c r="AF16" s="29">
        <f t="shared" si="0"/>
        <v>17.5</v>
      </c>
      <c r="AG16" s="29">
        <v>0</v>
      </c>
      <c r="AH16" s="29">
        <v>5</v>
      </c>
      <c r="AI16" s="23">
        <f t="shared" si="1"/>
        <v>25.5</v>
      </c>
      <c r="AJ16" s="24">
        <f t="shared" si="2"/>
        <v>36.428571428571431</v>
      </c>
      <c r="AK16" s="24">
        <f t="shared" si="3"/>
        <v>10.928571428571429</v>
      </c>
    </row>
    <row r="17" spans="1:58" s="3" customFormat="1" x14ac:dyDescent="0.2">
      <c r="A17" s="27">
        <v>12</v>
      </c>
      <c r="B17" s="10">
        <v>1</v>
      </c>
      <c r="C17" s="10">
        <v>0</v>
      </c>
      <c r="D17" s="10">
        <v>0.5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0.5</v>
      </c>
      <c r="L17" s="10">
        <v>0</v>
      </c>
      <c r="M17" s="10">
        <v>0</v>
      </c>
      <c r="N17" s="10">
        <v>0</v>
      </c>
      <c r="O17" s="10">
        <v>1</v>
      </c>
      <c r="P17" s="10">
        <v>0</v>
      </c>
      <c r="Q17" s="10">
        <v>0</v>
      </c>
      <c r="R17" s="10">
        <v>0</v>
      </c>
      <c r="S17" s="10">
        <v>0</v>
      </c>
      <c r="T17" s="10">
        <v>2</v>
      </c>
      <c r="U17" s="10">
        <v>2</v>
      </c>
      <c r="V17" s="10">
        <v>0</v>
      </c>
      <c r="W17" s="10">
        <v>0</v>
      </c>
      <c r="X17" s="10">
        <v>0</v>
      </c>
      <c r="Y17" s="10">
        <v>1.5</v>
      </c>
      <c r="Z17" s="10">
        <v>0</v>
      </c>
      <c r="AA17" s="10">
        <v>3</v>
      </c>
      <c r="AB17" s="10">
        <v>1</v>
      </c>
      <c r="AC17" s="10">
        <v>1</v>
      </c>
      <c r="AD17" s="10">
        <v>4</v>
      </c>
      <c r="AE17" s="10">
        <v>6</v>
      </c>
      <c r="AF17" s="10">
        <f t="shared" si="0"/>
        <v>22.5</v>
      </c>
      <c r="AG17" s="10">
        <v>0</v>
      </c>
      <c r="AH17" s="10">
        <v>5</v>
      </c>
      <c r="AI17" s="2">
        <f t="shared" si="1"/>
        <v>28.5</v>
      </c>
      <c r="AJ17" s="21">
        <f t="shared" si="2"/>
        <v>40.714285714285715</v>
      </c>
      <c r="AK17" s="21">
        <f t="shared" si="3"/>
        <v>12.214285714285715</v>
      </c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</row>
    <row r="18" spans="1:58" x14ac:dyDescent="0.2">
      <c r="A18" s="26">
        <v>13</v>
      </c>
      <c r="B18" s="2">
        <v>0</v>
      </c>
      <c r="C18" s="2">
        <v>3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1</v>
      </c>
      <c r="N18" s="2">
        <v>1</v>
      </c>
      <c r="O18" s="2">
        <v>1</v>
      </c>
      <c r="P18" s="2">
        <v>0</v>
      </c>
      <c r="Q18" s="2">
        <v>1</v>
      </c>
      <c r="R18" s="2">
        <v>0</v>
      </c>
      <c r="S18" s="2">
        <v>0</v>
      </c>
      <c r="T18" s="2">
        <v>1</v>
      </c>
      <c r="U18" s="2">
        <v>0</v>
      </c>
      <c r="V18" s="2">
        <v>0</v>
      </c>
      <c r="W18" s="2">
        <v>1</v>
      </c>
      <c r="X18" s="2">
        <v>0</v>
      </c>
      <c r="Y18" s="2">
        <v>1</v>
      </c>
      <c r="Z18" s="2">
        <v>1</v>
      </c>
      <c r="AA18" s="2">
        <v>2</v>
      </c>
      <c r="AB18" s="2">
        <v>1</v>
      </c>
      <c r="AC18" s="2">
        <v>0</v>
      </c>
      <c r="AD18" s="2">
        <v>4</v>
      </c>
      <c r="AE18" s="2">
        <v>6</v>
      </c>
      <c r="AF18" s="2">
        <f t="shared" si="0"/>
        <v>22</v>
      </c>
      <c r="AG18" s="2">
        <v>0</v>
      </c>
      <c r="AH18" s="2">
        <v>4</v>
      </c>
      <c r="AI18" s="2">
        <f t="shared" si="1"/>
        <v>29</v>
      </c>
      <c r="AJ18" s="21">
        <f t="shared" si="2"/>
        <v>41.428571428571431</v>
      </c>
      <c r="AK18" s="21">
        <f t="shared" si="3"/>
        <v>12.428571428571429</v>
      </c>
    </row>
    <row r="19" spans="1:58" s="4" customFormat="1" x14ac:dyDescent="0.2">
      <c r="A19" s="27">
        <v>14</v>
      </c>
      <c r="B19" s="10">
        <v>2</v>
      </c>
      <c r="C19" s="10">
        <v>0.5</v>
      </c>
      <c r="D19" s="10">
        <v>0</v>
      </c>
      <c r="E19" s="10">
        <v>0</v>
      </c>
      <c r="F19" s="10">
        <v>0</v>
      </c>
      <c r="G19" s="10">
        <v>0</v>
      </c>
      <c r="H19" s="10">
        <v>1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1</v>
      </c>
      <c r="P19" s="10">
        <v>1</v>
      </c>
      <c r="Q19" s="10">
        <v>0</v>
      </c>
      <c r="R19" s="10">
        <v>1</v>
      </c>
      <c r="S19" s="10">
        <v>0.5</v>
      </c>
      <c r="T19" s="10">
        <v>2</v>
      </c>
      <c r="U19" s="10">
        <v>2</v>
      </c>
      <c r="V19" s="10">
        <v>1</v>
      </c>
      <c r="W19" s="10">
        <v>1</v>
      </c>
      <c r="X19" s="10">
        <v>0</v>
      </c>
      <c r="Y19" s="10">
        <v>1.5</v>
      </c>
      <c r="Z19" s="10">
        <v>1</v>
      </c>
      <c r="AA19" s="10">
        <v>3</v>
      </c>
      <c r="AB19" s="10">
        <v>0</v>
      </c>
      <c r="AC19" s="10">
        <v>1</v>
      </c>
      <c r="AD19" s="10">
        <v>1.5</v>
      </c>
      <c r="AE19" s="10">
        <v>2</v>
      </c>
      <c r="AF19" s="10">
        <f t="shared" si="0"/>
        <v>20.5</v>
      </c>
      <c r="AG19" s="10">
        <v>2</v>
      </c>
      <c r="AH19" s="10">
        <v>4</v>
      </c>
      <c r="AI19" s="2">
        <f t="shared" si="1"/>
        <v>29</v>
      </c>
      <c r="AJ19" s="21">
        <f t="shared" si="2"/>
        <v>41.428571428571431</v>
      </c>
      <c r="AK19" s="21">
        <f t="shared" si="3"/>
        <v>12.428571428571429</v>
      </c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</row>
    <row r="20" spans="1:58" s="5" customFormat="1" x14ac:dyDescent="0.2">
      <c r="A20" s="26">
        <v>15</v>
      </c>
      <c r="B20" s="12">
        <v>0</v>
      </c>
      <c r="C20" s="12">
        <v>1</v>
      </c>
      <c r="D20" s="12">
        <v>0.5</v>
      </c>
      <c r="E20" s="12">
        <v>0</v>
      </c>
      <c r="F20" s="12">
        <v>0</v>
      </c>
      <c r="G20" s="12">
        <v>0</v>
      </c>
      <c r="H20" s="12">
        <v>1</v>
      </c>
      <c r="I20" s="12">
        <v>0</v>
      </c>
      <c r="J20" s="12">
        <v>1</v>
      </c>
      <c r="K20" s="12">
        <v>1</v>
      </c>
      <c r="L20" s="12">
        <v>1</v>
      </c>
      <c r="M20" s="12">
        <v>0</v>
      </c>
      <c r="N20" s="12">
        <v>0</v>
      </c>
      <c r="O20" s="12">
        <v>1</v>
      </c>
      <c r="P20" s="12">
        <v>1</v>
      </c>
      <c r="Q20" s="12">
        <v>0</v>
      </c>
      <c r="R20" s="12">
        <v>0</v>
      </c>
      <c r="S20" s="12">
        <v>0</v>
      </c>
      <c r="T20" s="12">
        <v>2</v>
      </c>
      <c r="U20" s="12">
        <v>1</v>
      </c>
      <c r="V20" s="12">
        <v>0</v>
      </c>
      <c r="W20" s="12">
        <v>1</v>
      </c>
      <c r="X20" s="12">
        <v>0</v>
      </c>
      <c r="Y20" s="12">
        <v>2</v>
      </c>
      <c r="Z20" s="12">
        <v>0</v>
      </c>
      <c r="AA20" s="12">
        <v>0</v>
      </c>
      <c r="AB20" s="12">
        <v>1</v>
      </c>
      <c r="AC20" s="12">
        <v>1</v>
      </c>
      <c r="AD20" s="12">
        <v>2</v>
      </c>
      <c r="AE20" s="12">
        <v>5</v>
      </c>
      <c r="AF20" s="12">
        <f t="shared" si="0"/>
        <v>21.5</v>
      </c>
      <c r="AG20" s="12">
        <v>3</v>
      </c>
      <c r="AH20" s="12">
        <v>5</v>
      </c>
      <c r="AI20" s="2">
        <f t="shared" si="1"/>
        <v>30.5</v>
      </c>
      <c r="AJ20" s="21">
        <f t="shared" si="2"/>
        <v>43.571428571428569</v>
      </c>
      <c r="AK20" s="21">
        <f t="shared" si="3"/>
        <v>13.071428571428571</v>
      </c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</row>
    <row r="21" spans="1:58" s="3" customFormat="1" x14ac:dyDescent="0.2">
      <c r="A21" s="27">
        <v>16</v>
      </c>
      <c r="B21" s="12">
        <v>1</v>
      </c>
      <c r="C21" s="12">
        <v>2</v>
      </c>
      <c r="D21" s="12">
        <v>0.5</v>
      </c>
      <c r="E21" s="12">
        <v>0</v>
      </c>
      <c r="F21" s="12">
        <v>0</v>
      </c>
      <c r="G21" s="12">
        <v>0</v>
      </c>
      <c r="H21" s="12">
        <v>1</v>
      </c>
      <c r="I21" s="12">
        <v>0</v>
      </c>
      <c r="J21" s="12">
        <v>1</v>
      </c>
      <c r="K21" s="12">
        <v>0</v>
      </c>
      <c r="L21" s="12">
        <v>0</v>
      </c>
      <c r="M21" s="12">
        <v>0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0</v>
      </c>
      <c r="T21" s="12">
        <v>1</v>
      </c>
      <c r="U21" s="12">
        <v>2</v>
      </c>
      <c r="V21" s="12">
        <v>0</v>
      </c>
      <c r="W21" s="12">
        <v>0</v>
      </c>
      <c r="X21" s="12">
        <v>0</v>
      </c>
      <c r="Y21" s="12">
        <v>1</v>
      </c>
      <c r="Z21" s="12">
        <v>0</v>
      </c>
      <c r="AA21" s="12">
        <v>1</v>
      </c>
      <c r="AB21" s="12">
        <v>1</v>
      </c>
      <c r="AC21" s="12">
        <v>0.5</v>
      </c>
      <c r="AD21" s="12">
        <v>4</v>
      </c>
      <c r="AE21" s="12">
        <v>6</v>
      </c>
      <c r="AF21" s="12">
        <f t="shared" si="0"/>
        <v>24</v>
      </c>
      <c r="AG21" s="12">
        <v>2</v>
      </c>
      <c r="AH21" s="12">
        <v>2</v>
      </c>
      <c r="AI21" s="2">
        <f t="shared" si="1"/>
        <v>31</v>
      </c>
      <c r="AJ21" s="21">
        <f t="shared" si="2"/>
        <v>44.285714285714285</v>
      </c>
      <c r="AK21" s="21">
        <f t="shared" si="3"/>
        <v>13.285714285714285</v>
      </c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</row>
    <row r="22" spans="1:58" x14ac:dyDescent="0.2">
      <c r="A22" s="26">
        <v>17</v>
      </c>
      <c r="B22" s="12">
        <v>0</v>
      </c>
      <c r="C22" s="12">
        <v>1</v>
      </c>
      <c r="D22" s="12">
        <v>0.5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1</v>
      </c>
      <c r="K22" s="12">
        <v>0</v>
      </c>
      <c r="L22" s="12">
        <v>0</v>
      </c>
      <c r="M22" s="12">
        <v>1</v>
      </c>
      <c r="N22" s="12">
        <v>1</v>
      </c>
      <c r="O22" s="12">
        <v>1</v>
      </c>
      <c r="P22" s="12">
        <v>0</v>
      </c>
      <c r="Q22" s="12">
        <v>0</v>
      </c>
      <c r="R22" s="12">
        <v>0</v>
      </c>
      <c r="S22" s="12">
        <v>0</v>
      </c>
      <c r="T22" s="12">
        <v>1</v>
      </c>
      <c r="U22" s="12">
        <v>1</v>
      </c>
      <c r="V22" s="12">
        <v>0</v>
      </c>
      <c r="W22" s="12">
        <v>1</v>
      </c>
      <c r="X22" s="12">
        <v>0</v>
      </c>
      <c r="Y22" s="12">
        <v>1</v>
      </c>
      <c r="Z22" s="12">
        <v>0</v>
      </c>
      <c r="AA22" s="12">
        <v>3</v>
      </c>
      <c r="AB22" s="12">
        <v>1</v>
      </c>
      <c r="AC22" s="12">
        <v>1</v>
      </c>
      <c r="AD22" s="12">
        <v>4</v>
      </c>
      <c r="AE22" s="12">
        <v>6</v>
      </c>
      <c r="AF22" s="12">
        <f t="shared" si="0"/>
        <v>23.5</v>
      </c>
      <c r="AG22" s="12">
        <v>1</v>
      </c>
      <c r="AH22" s="12">
        <v>7</v>
      </c>
      <c r="AI22" s="2">
        <f t="shared" si="1"/>
        <v>32.5</v>
      </c>
      <c r="AJ22" s="21">
        <f t="shared" si="2"/>
        <v>46.428571428571431</v>
      </c>
      <c r="AK22" s="21">
        <f t="shared" si="3"/>
        <v>13.928571428571429</v>
      </c>
    </row>
    <row r="23" spans="1:58" s="4" customFormat="1" x14ac:dyDescent="0.2">
      <c r="A23" s="27">
        <v>18</v>
      </c>
      <c r="B23" s="2">
        <v>0</v>
      </c>
      <c r="C23" s="2">
        <v>0.5</v>
      </c>
      <c r="D23" s="2">
        <v>1.5</v>
      </c>
      <c r="E23" s="2">
        <v>0</v>
      </c>
      <c r="F23" s="2">
        <v>0</v>
      </c>
      <c r="G23" s="2">
        <v>0</v>
      </c>
      <c r="H23" s="2">
        <v>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2</v>
      </c>
      <c r="U23" s="2">
        <v>2</v>
      </c>
      <c r="V23" s="2">
        <v>0</v>
      </c>
      <c r="W23" s="2">
        <v>1</v>
      </c>
      <c r="X23" s="2">
        <v>0</v>
      </c>
      <c r="Y23" s="2">
        <v>1</v>
      </c>
      <c r="Z23" s="2">
        <v>0</v>
      </c>
      <c r="AA23" s="2">
        <v>2</v>
      </c>
      <c r="AB23" s="2">
        <v>1</v>
      </c>
      <c r="AC23" s="2">
        <v>0</v>
      </c>
      <c r="AD23" s="2">
        <v>4</v>
      </c>
      <c r="AE23" s="2">
        <v>3</v>
      </c>
      <c r="AF23" s="2">
        <f t="shared" si="0"/>
        <v>18.5</v>
      </c>
      <c r="AG23" s="2">
        <v>0</v>
      </c>
      <c r="AH23" s="2">
        <v>14</v>
      </c>
      <c r="AI23" s="2">
        <f t="shared" si="1"/>
        <v>33</v>
      </c>
      <c r="AJ23" s="21">
        <f t="shared" si="2"/>
        <v>47.142857142857146</v>
      </c>
      <c r="AK23" s="21">
        <f t="shared" si="3"/>
        <v>14.142857142857144</v>
      </c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</row>
    <row r="24" spans="1:58" s="5" customFormat="1" x14ac:dyDescent="0.2">
      <c r="A24" s="26">
        <v>19</v>
      </c>
      <c r="B24" s="11">
        <v>1</v>
      </c>
      <c r="C24" s="11">
        <v>1</v>
      </c>
      <c r="D24" s="11">
        <v>0.5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1</v>
      </c>
      <c r="P24" s="11">
        <v>1</v>
      </c>
      <c r="Q24" s="11">
        <v>1</v>
      </c>
      <c r="R24" s="11">
        <v>0</v>
      </c>
      <c r="S24" s="11">
        <v>0</v>
      </c>
      <c r="T24" s="11">
        <v>0</v>
      </c>
      <c r="U24" s="11">
        <v>1</v>
      </c>
      <c r="V24" s="11">
        <v>0</v>
      </c>
      <c r="W24" s="11">
        <v>0</v>
      </c>
      <c r="X24" s="11">
        <v>0</v>
      </c>
      <c r="Y24" s="11">
        <v>0.5</v>
      </c>
      <c r="Z24" s="11">
        <v>1</v>
      </c>
      <c r="AA24" s="11">
        <v>1</v>
      </c>
      <c r="AB24" s="11">
        <v>1</v>
      </c>
      <c r="AC24" s="11">
        <v>1</v>
      </c>
      <c r="AD24" s="11">
        <v>4</v>
      </c>
      <c r="AE24" s="11">
        <v>4</v>
      </c>
      <c r="AF24" s="11">
        <f t="shared" si="0"/>
        <v>17</v>
      </c>
      <c r="AG24" s="11">
        <v>0</v>
      </c>
      <c r="AH24" s="11">
        <v>14</v>
      </c>
      <c r="AI24" s="2">
        <f t="shared" si="1"/>
        <v>33</v>
      </c>
      <c r="AJ24" s="21">
        <f t="shared" si="2"/>
        <v>47.142857142857146</v>
      </c>
      <c r="AK24" s="21">
        <f t="shared" si="3"/>
        <v>14.142857142857144</v>
      </c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58" s="18" customFormat="1" x14ac:dyDescent="0.2">
      <c r="A25" s="27">
        <v>20</v>
      </c>
      <c r="B25" s="11">
        <v>1</v>
      </c>
      <c r="C25" s="11">
        <v>1</v>
      </c>
      <c r="D25" s="11">
        <v>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  <c r="L25" s="11">
        <v>1</v>
      </c>
      <c r="M25" s="11">
        <v>0</v>
      </c>
      <c r="N25" s="11">
        <v>1</v>
      </c>
      <c r="O25" s="11">
        <v>1</v>
      </c>
      <c r="P25" s="11">
        <v>1</v>
      </c>
      <c r="Q25" s="11">
        <v>0</v>
      </c>
      <c r="R25" s="11">
        <v>0</v>
      </c>
      <c r="S25" s="11">
        <v>0.5</v>
      </c>
      <c r="T25" s="11">
        <v>2</v>
      </c>
      <c r="U25" s="11">
        <v>1</v>
      </c>
      <c r="V25" s="11">
        <v>0</v>
      </c>
      <c r="W25" s="11">
        <v>1</v>
      </c>
      <c r="X25" s="11">
        <v>0</v>
      </c>
      <c r="Y25" s="11">
        <v>1</v>
      </c>
      <c r="Z25" s="11">
        <v>0</v>
      </c>
      <c r="AA25" s="11">
        <v>3</v>
      </c>
      <c r="AB25" s="11">
        <v>1</v>
      </c>
      <c r="AC25" s="11">
        <v>1</v>
      </c>
      <c r="AD25" s="11">
        <v>4</v>
      </c>
      <c r="AE25" s="11">
        <v>5</v>
      </c>
      <c r="AF25" s="11">
        <f t="shared" si="0"/>
        <v>25.5</v>
      </c>
      <c r="AG25" s="11">
        <v>0</v>
      </c>
      <c r="AH25" s="11">
        <v>10</v>
      </c>
      <c r="AI25" s="2">
        <f t="shared" si="1"/>
        <v>37.5</v>
      </c>
      <c r="AJ25" s="21">
        <f t="shared" si="2"/>
        <v>53.571428571428569</v>
      </c>
      <c r="AK25" s="21">
        <f t="shared" si="3"/>
        <v>16.071428571428569</v>
      </c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1:58" s="4" customFormat="1" x14ac:dyDescent="0.2">
      <c r="A26" s="26">
        <v>21</v>
      </c>
      <c r="B26" s="19">
        <v>1</v>
      </c>
      <c r="C26" s="19">
        <v>0</v>
      </c>
      <c r="D26" s="19">
        <v>0.5</v>
      </c>
      <c r="E26" s="19">
        <v>0</v>
      </c>
      <c r="F26" s="19">
        <v>0</v>
      </c>
      <c r="G26" s="19">
        <v>0</v>
      </c>
      <c r="H26" s="19">
        <v>1</v>
      </c>
      <c r="I26" s="19">
        <v>1</v>
      </c>
      <c r="J26" s="19">
        <v>0</v>
      </c>
      <c r="K26" s="19">
        <v>0</v>
      </c>
      <c r="L26" s="19">
        <v>1</v>
      </c>
      <c r="M26" s="19">
        <v>0</v>
      </c>
      <c r="N26" s="19">
        <v>1</v>
      </c>
      <c r="O26" s="19">
        <v>1</v>
      </c>
      <c r="P26" s="19">
        <v>1</v>
      </c>
      <c r="Q26" s="19">
        <v>1</v>
      </c>
      <c r="R26" s="19">
        <v>1</v>
      </c>
      <c r="S26" s="19">
        <v>0</v>
      </c>
      <c r="T26" s="19">
        <v>3</v>
      </c>
      <c r="U26" s="19">
        <v>1</v>
      </c>
      <c r="V26" s="19">
        <v>0</v>
      </c>
      <c r="W26" s="19">
        <v>1</v>
      </c>
      <c r="X26" s="19">
        <v>0</v>
      </c>
      <c r="Y26" s="19">
        <v>1</v>
      </c>
      <c r="Z26" s="19">
        <v>1</v>
      </c>
      <c r="AA26" s="19">
        <v>3</v>
      </c>
      <c r="AB26" s="19">
        <v>1</v>
      </c>
      <c r="AC26" s="19">
        <v>1</v>
      </c>
      <c r="AD26" s="19">
        <v>2</v>
      </c>
      <c r="AE26" s="19">
        <v>4</v>
      </c>
      <c r="AF26" s="19">
        <f t="shared" si="0"/>
        <v>26.5</v>
      </c>
      <c r="AG26" s="19">
        <v>0</v>
      </c>
      <c r="AH26" s="19">
        <v>13</v>
      </c>
      <c r="AI26" s="9">
        <f t="shared" si="1"/>
        <v>40.5</v>
      </c>
      <c r="AJ26" s="21">
        <f t="shared" si="2"/>
        <v>57.857142857142854</v>
      </c>
      <c r="AK26" s="21">
        <f t="shared" si="3"/>
        <v>17.357142857142854</v>
      </c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</row>
    <row r="27" spans="1:58" x14ac:dyDescent="0.2">
      <c r="A27" s="27">
        <v>22</v>
      </c>
      <c r="B27" s="10">
        <v>0</v>
      </c>
      <c r="C27" s="10">
        <v>2</v>
      </c>
      <c r="D27" s="10">
        <v>1</v>
      </c>
      <c r="E27" s="10">
        <v>0</v>
      </c>
      <c r="F27" s="10">
        <v>0</v>
      </c>
      <c r="G27" s="10">
        <v>0</v>
      </c>
      <c r="H27" s="10">
        <v>1</v>
      </c>
      <c r="I27" s="10">
        <v>0</v>
      </c>
      <c r="J27" s="10">
        <v>1</v>
      </c>
      <c r="K27" s="10">
        <v>0</v>
      </c>
      <c r="L27" s="10">
        <v>0</v>
      </c>
      <c r="M27" s="10">
        <v>0</v>
      </c>
      <c r="N27" s="10">
        <v>1</v>
      </c>
      <c r="O27" s="10">
        <v>1</v>
      </c>
      <c r="P27" s="10">
        <v>1</v>
      </c>
      <c r="Q27" s="10">
        <v>0</v>
      </c>
      <c r="R27" s="10">
        <v>0</v>
      </c>
      <c r="S27" s="10">
        <v>0</v>
      </c>
      <c r="T27" s="10">
        <v>0</v>
      </c>
      <c r="U27" s="10">
        <v>2</v>
      </c>
      <c r="V27" s="10">
        <v>0</v>
      </c>
      <c r="W27" s="10">
        <v>0.5</v>
      </c>
      <c r="X27" s="10">
        <v>0</v>
      </c>
      <c r="Y27" s="10">
        <v>1</v>
      </c>
      <c r="Z27" s="10">
        <v>1</v>
      </c>
      <c r="AA27" s="10">
        <v>2</v>
      </c>
      <c r="AB27" s="10">
        <v>1</v>
      </c>
      <c r="AC27" s="10">
        <v>1</v>
      </c>
      <c r="AD27" s="10">
        <v>4</v>
      </c>
      <c r="AE27" s="10">
        <v>6</v>
      </c>
      <c r="AF27" s="10">
        <f t="shared" si="0"/>
        <v>24.5</v>
      </c>
      <c r="AG27" s="10">
        <v>0</v>
      </c>
      <c r="AH27" s="10">
        <v>14</v>
      </c>
      <c r="AI27" s="2">
        <f t="shared" si="1"/>
        <v>40.5</v>
      </c>
      <c r="AJ27" s="21">
        <f t="shared" si="2"/>
        <v>57.857142857142854</v>
      </c>
      <c r="AK27" s="21">
        <f t="shared" si="3"/>
        <v>17.357142857142854</v>
      </c>
    </row>
    <row r="28" spans="1:58" s="3" customFormat="1" x14ac:dyDescent="0.2">
      <c r="A28" s="26">
        <v>23</v>
      </c>
      <c r="B28" s="11">
        <v>1</v>
      </c>
      <c r="C28" s="11">
        <v>1.5</v>
      </c>
      <c r="D28" s="11">
        <v>1.5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1</v>
      </c>
      <c r="K28" s="11">
        <v>1</v>
      </c>
      <c r="L28" s="11">
        <v>1</v>
      </c>
      <c r="M28" s="11">
        <v>0</v>
      </c>
      <c r="N28" s="11">
        <v>0</v>
      </c>
      <c r="O28" s="11">
        <v>1</v>
      </c>
      <c r="P28" s="11">
        <v>1</v>
      </c>
      <c r="Q28" s="11">
        <v>1</v>
      </c>
      <c r="R28" s="11">
        <v>0</v>
      </c>
      <c r="S28" s="11">
        <v>0</v>
      </c>
      <c r="T28" s="11">
        <v>2</v>
      </c>
      <c r="U28" s="11">
        <v>2</v>
      </c>
      <c r="V28" s="11">
        <v>0</v>
      </c>
      <c r="W28" s="11">
        <v>0.5</v>
      </c>
      <c r="X28" s="11">
        <v>0</v>
      </c>
      <c r="Y28" s="11">
        <v>1.5</v>
      </c>
      <c r="Z28" s="11">
        <v>1</v>
      </c>
      <c r="AA28" s="11">
        <v>3</v>
      </c>
      <c r="AB28" s="11">
        <v>0</v>
      </c>
      <c r="AC28" s="11">
        <v>0</v>
      </c>
      <c r="AD28" s="11">
        <v>4</v>
      </c>
      <c r="AE28" s="11">
        <v>6</v>
      </c>
      <c r="AF28" s="11">
        <f t="shared" si="0"/>
        <v>27.5</v>
      </c>
      <c r="AG28" s="11">
        <v>2</v>
      </c>
      <c r="AH28" s="11">
        <v>9</v>
      </c>
      <c r="AI28" s="2">
        <f t="shared" si="1"/>
        <v>41</v>
      </c>
      <c r="AJ28" s="21">
        <f t="shared" si="2"/>
        <v>58.571428571428569</v>
      </c>
      <c r="AK28" s="21">
        <f t="shared" si="3"/>
        <v>17.571428571428569</v>
      </c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58" s="4" customFormat="1" x14ac:dyDescent="0.2">
      <c r="A29" s="27">
        <v>24</v>
      </c>
      <c r="B29" s="2">
        <v>0</v>
      </c>
      <c r="C29" s="2">
        <v>1</v>
      </c>
      <c r="D29" s="2">
        <v>1</v>
      </c>
      <c r="E29" s="2">
        <v>0</v>
      </c>
      <c r="F29" s="2">
        <v>0</v>
      </c>
      <c r="G29" s="2">
        <v>0</v>
      </c>
      <c r="H29" s="2">
        <v>1</v>
      </c>
      <c r="I29" s="2">
        <v>0</v>
      </c>
      <c r="J29" s="2">
        <v>0</v>
      </c>
      <c r="K29" s="2">
        <v>0</v>
      </c>
      <c r="L29" s="2">
        <v>1</v>
      </c>
      <c r="M29" s="2">
        <v>0</v>
      </c>
      <c r="N29" s="2">
        <v>1</v>
      </c>
      <c r="O29" s="2">
        <v>1</v>
      </c>
      <c r="P29" s="2">
        <v>1</v>
      </c>
      <c r="Q29" s="2">
        <v>1</v>
      </c>
      <c r="R29" s="2">
        <v>0</v>
      </c>
      <c r="S29" s="2">
        <v>0</v>
      </c>
      <c r="T29" s="2">
        <v>2</v>
      </c>
      <c r="U29" s="2">
        <v>1</v>
      </c>
      <c r="V29" s="2">
        <v>0</v>
      </c>
      <c r="W29" s="2">
        <v>1</v>
      </c>
      <c r="X29" s="2">
        <v>0</v>
      </c>
      <c r="Y29" s="2">
        <v>1.5</v>
      </c>
      <c r="Z29" s="2">
        <v>1</v>
      </c>
      <c r="AA29" s="2">
        <v>3</v>
      </c>
      <c r="AB29" s="2">
        <v>1</v>
      </c>
      <c r="AC29" s="2">
        <v>1</v>
      </c>
      <c r="AD29" s="2">
        <v>4</v>
      </c>
      <c r="AE29" s="2">
        <v>6</v>
      </c>
      <c r="AF29" s="2">
        <f t="shared" si="0"/>
        <v>28.5</v>
      </c>
      <c r="AG29" s="2">
        <v>1</v>
      </c>
      <c r="AH29" s="2">
        <v>11</v>
      </c>
      <c r="AI29" s="2">
        <f t="shared" si="1"/>
        <v>41.5</v>
      </c>
      <c r="AJ29" s="21">
        <f t="shared" si="2"/>
        <v>59.285714285714285</v>
      </c>
      <c r="AK29" s="21">
        <f t="shared" si="3"/>
        <v>17.785714285714285</v>
      </c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58" s="5" customFormat="1" x14ac:dyDescent="0.2">
      <c r="A30" s="26">
        <v>25</v>
      </c>
      <c r="B30" s="11">
        <v>0</v>
      </c>
      <c r="C30" s="11">
        <v>2</v>
      </c>
      <c r="D30" s="11">
        <v>1.5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1</v>
      </c>
      <c r="K30" s="11">
        <v>1</v>
      </c>
      <c r="L30" s="11">
        <v>1</v>
      </c>
      <c r="M30" s="11">
        <v>0</v>
      </c>
      <c r="N30" s="11">
        <v>1</v>
      </c>
      <c r="O30" s="11">
        <v>1</v>
      </c>
      <c r="P30" s="11">
        <v>1</v>
      </c>
      <c r="Q30" s="11">
        <v>1</v>
      </c>
      <c r="R30" s="11">
        <v>1</v>
      </c>
      <c r="S30" s="11">
        <v>0</v>
      </c>
      <c r="T30" s="11">
        <v>2</v>
      </c>
      <c r="U30" s="11">
        <v>2</v>
      </c>
      <c r="V30" s="11">
        <v>0</v>
      </c>
      <c r="W30" s="11">
        <v>1</v>
      </c>
      <c r="X30" s="11">
        <v>0</v>
      </c>
      <c r="Y30" s="11">
        <v>1</v>
      </c>
      <c r="Z30" s="11">
        <v>1</v>
      </c>
      <c r="AA30" s="11">
        <v>3</v>
      </c>
      <c r="AB30" s="11">
        <v>1</v>
      </c>
      <c r="AC30" s="11">
        <v>1</v>
      </c>
      <c r="AD30" s="11">
        <v>4</v>
      </c>
      <c r="AE30" s="11">
        <v>6</v>
      </c>
      <c r="AF30" s="11">
        <f t="shared" si="0"/>
        <v>31.5</v>
      </c>
      <c r="AG30" s="11">
        <v>2</v>
      </c>
      <c r="AH30" s="11">
        <v>6</v>
      </c>
      <c r="AI30" s="2">
        <f t="shared" si="1"/>
        <v>41.5</v>
      </c>
      <c r="AJ30" s="21">
        <f t="shared" si="2"/>
        <v>59.285714285714285</v>
      </c>
      <c r="AK30" s="21">
        <f t="shared" si="3"/>
        <v>17.785714285714285</v>
      </c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</row>
    <row r="31" spans="1:58" s="3" customFormat="1" x14ac:dyDescent="0.2">
      <c r="A31" s="27">
        <v>26</v>
      </c>
      <c r="B31" s="12">
        <v>2</v>
      </c>
      <c r="C31" s="12">
        <v>2.5</v>
      </c>
      <c r="D31" s="12">
        <v>0.5</v>
      </c>
      <c r="E31" s="12">
        <v>0</v>
      </c>
      <c r="F31" s="12">
        <v>0</v>
      </c>
      <c r="G31" s="12">
        <v>0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1</v>
      </c>
      <c r="O31" s="12">
        <v>1</v>
      </c>
      <c r="P31" s="12">
        <v>1</v>
      </c>
      <c r="Q31" s="12">
        <v>1</v>
      </c>
      <c r="R31" s="12">
        <v>1</v>
      </c>
      <c r="S31" s="12">
        <v>0</v>
      </c>
      <c r="T31" s="12">
        <v>3</v>
      </c>
      <c r="U31" s="12">
        <v>1</v>
      </c>
      <c r="V31" s="12">
        <v>0</v>
      </c>
      <c r="W31" s="12">
        <v>1</v>
      </c>
      <c r="X31" s="12">
        <v>0</v>
      </c>
      <c r="Y31" s="12">
        <v>1</v>
      </c>
      <c r="Z31" s="12">
        <v>1</v>
      </c>
      <c r="AA31" s="12">
        <v>1</v>
      </c>
      <c r="AB31" s="12">
        <v>1</v>
      </c>
      <c r="AC31" s="12">
        <v>1</v>
      </c>
      <c r="AD31" s="12">
        <v>4</v>
      </c>
      <c r="AE31" s="12">
        <v>5</v>
      </c>
      <c r="AF31" s="12">
        <f t="shared" si="0"/>
        <v>26.5</v>
      </c>
      <c r="AG31" s="12">
        <v>1</v>
      </c>
      <c r="AH31" s="12">
        <v>10</v>
      </c>
      <c r="AI31" s="2">
        <f t="shared" si="1"/>
        <v>42</v>
      </c>
      <c r="AJ31" s="21">
        <f t="shared" si="2"/>
        <v>60</v>
      </c>
      <c r="AK31" s="21">
        <f t="shared" si="3"/>
        <v>18</v>
      </c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1:58" x14ac:dyDescent="0.2">
      <c r="A32" s="26">
        <v>27</v>
      </c>
      <c r="B32" s="2">
        <v>2</v>
      </c>
      <c r="C32" s="2">
        <v>3.5</v>
      </c>
      <c r="D32" s="2">
        <v>0.5</v>
      </c>
      <c r="E32" s="2">
        <v>0</v>
      </c>
      <c r="F32" s="2">
        <v>0</v>
      </c>
      <c r="G32" s="2">
        <v>0</v>
      </c>
      <c r="H32" s="2">
        <v>1</v>
      </c>
      <c r="I32" s="2">
        <v>0</v>
      </c>
      <c r="J32" s="2">
        <v>1</v>
      </c>
      <c r="K32" s="2">
        <v>1</v>
      </c>
      <c r="L32" s="2">
        <v>0</v>
      </c>
      <c r="M32" s="2">
        <v>0</v>
      </c>
      <c r="N32" s="2">
        <v>0</v>
      </c>
      <c r="O32" s="2">
        <v>1</v>
      </c>
      <c r="P32" s="2">
        <v>1</v>
      </c>
      <c r="Q32" s="2">
        <v>1</v>
      </c>
      <c r="R32" s="2">
        <v>0</v>
      </c>
      <c r="S32" s="2">
        <v>0</v>
      </c>
      <c r="T32" s="2">
        <v>1</v>
      </c>
      <c r="U32" s="2">
        <v>2</v>
      </c>
      <c r="V32" s="2">
        <v>0</v>
      </c>
      <c r="W32" s="2">
        <v>1</v>
      </c>
      <c r="X32" s="2">
        <v>0</v>
      </c>
      <c r="Y32" s="2">
        <v>1</v>
      </c>
      <c r="Z32" s="2">
        <v>1</v>
      </c>
      <c r="AA32" s="2">
        <v>3</v>
      </c>
      <c r="AB32" s="2">
        <v>1</v>
      </c>
      <c r="AC32" s="2">
        <v>0</v>
      </c>
      <c r="AD32" s="2">
        <v>4</v>
      </c>
      <c r="AE32" s="2">
        <v>5</v>
      </c>
      <c r="AF32" s="2">
        <f t="shared" si="0"/>
        <v>25.5</v>
      </c>
      <c r="AG32" s="2">
        <v>3</v>
      </c>
      <c r="AH32" s="2">
        <v>9</v>
      </c>
      <c r="AI32" s="2">
        <f t="shared" si="1"/>
        <v>43</v>
      </c>
      <c r="AJ32" s="21">
        <f t="shared" si="2"/>
        <v>61.428571428571431</v>
      </c>
      <c r="AK32" s="21">
        <f t="shared" si="3"/>
        <v>18.428571428571431</v>
      </c>
    </row>
    <row r="33" spans="1:58" s="5" customFormat="1" x14ac:dyDescent="0.2">
      <c r="A33" s="27">
        <v>28</v>
      </c>
      <c r="B33" s="11">
        <v>0</v>
      </c>
      <c r="C33" s="11">
        <v>2</v>
      </c>
      <c r="D33" s="11">
        <v>0.5</v>
      </c>
      <c r="E33" s="11">
        <v>0</v>
      </c>
      <c r="F33" s="11">
        <v>0</v>
      </c>
      <c r="G33" s="11">
        <v>0</v>
      </c>
      <c r="H33" s="11">
        <v>1</v>
      </c>
      <c r="I33" s="11">
        <v>0</v>
      </c>
      <c r="J33" s="11">
        <v>0</v>
      </c>
      <c r="K33" s="11">
        <v>1</v>
      </c>
      <c r="L33" s="11">
        <v>0</v>
      </c>
      <c r="M33" s="11">
        <v>0</v>
      </c>
      <c r="N33" s="11">
        <v>1</v>
      </c>
      <c r="O33" s="11">
        <v>1</v>
      </c>
      <c r="P33" s="11">
        <v>1</v>
      </c>
      <c r="Q33" s="11">
        <v>1</v>
      </c>
      <c r="R33" s="11">
        <v>1</v>
      </c>
      <c r="S33" s="11">
        <v>0</v>
      </c>
      <c r="T33" s="11">
        <v>3</v>
      </c>
      <c r="U33" s="11">
        <v>1</v>
      </c>
      <c r="V33" s="11">
        <v>1</v>
      </c>
      <c r="W33" s="11">
        <v>0</v>
      </c>
      <c r="X33" s="11">
        <v>0</v>
      </c>
      <c r="Y33" s="11">
        <v>1</v>
      </c>
      <c r="Z33" s="11">
        <v>0</v>
      </c>
      <c r="AA33" s="11">
        <v>2</v>
      </c>
      <c r="AB33" s="11">
        <v>1</v>
      </c>
      <c r="AC33" s="11">
        <v>1</v>
      </c>
      <c r="AD33" s="11">
        <v>3</v>
      </c>
      <c r="AE33" s="11">
        <v>6</v>
      </c>
      <c r="AF33" s="11">
        <f t="shared" si="0"/>
        <v>26.5</v>
      </c>
      <c r="AG33" s="11">
        <v>0</v>
      </c>
      <c r="AH33" s="11">
        <v>15</v>
      </c>
      <c r="AI33" s="2">
        <f t="shared" si="1"/>
        <v>43.5</v>
      </c>
      <c r="AJ33" s="21">
        <f t="shared" si="2"/>
        <v>62.142857142857146</v>
      </c>
      <c r="AK33" s="21">
        <f t="shared" si="3"/>
        <v>18.642857142857146</v>
      </c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1:58" s="4" customFormat="1" x14ac:dyDescent="0.2">
      <c r="A34" s="26">
        <v>29</v>
      </c>
      <c r="B34" s="10">
        <v>1</v>
      </c>
      <c r="C34" s="10">
        <v>2.5</v>
      </c>
      <c r="D34" s="10">
        <v>0.5</v>
      </c>
      <c r="E34" s="10">
        <v>0</v>
      </c>
      <c r="F34" s="10">
        <v>0</v>
      </c>
      <c r="G34" s="10">
        <v>0</v>
      </c>
      <c r="H34" s="10">
        <v>1</v>
      </c>
      <c r="I34" s="10">
        <v>0</v>
      </c>
      <c r="J34" s="10">
        <v>0</v>
      </c>
      <c r="K34" s="10">
        <v>1</v>
      </c>
      <c r="L34" s="10">
        <v>0</v>
      </c>
      <c r="M34" s="10">
        <v>1</v>
      </c>
      <c r="N34" s="10">
        <v>0</v>
      </c>
      <c r="O34" s="10">
        <v>1</v>
      </c>
      <c r="P34" s="10">
        <v>1</v>
      </c>
      <c r="Q34" s="10">
        <v>0</v>
      </c>
      <c r="R34" s="10">
        <v>0</v>
      </c>
      <c r="S34" s="10">
        <v>0</v>
      </c>
      <c r="T34" s="10">
        <v>1</v>
      </c>
      <c r="U34" s="10">
        <v>1</v>
      </c>
      <c r="V34" s="10">
        <v>0</v>
      </c>
      <c r="W34" s="10">
        <v>1</v>
      </c>
      <c r="X34" s="10">
        <v>0</v>
      </c>
      <c r="Y34" s="10">
        <v>1.5</v>
      </c>
      <c r="Z34" s="10">
        <v>1</v>
      </c>
      <c r="AA34" s="10">
        <v>3</v>
      </c>
      <c r="AB34" s="10">
        <v>1</v>
      </c>
      <c r="AC34" s="10">
        <v>1</v>
      </c>
      <c r="AD34" s="10">
        <v>4</v>
      </c>
      <c r="AE34" s="10">
        <v>6</v>
      </c>
      <c r="AF34" s="10">
        <f t="shared" si="0"/>
        <v>26</v>
      </c>
      <c r="AG34" s="10">
        <v>2</v>
      </c>
      <c r="AH34" s="10">
        <v>12</v>
      </c>
      <c r="AI34" s="2">
        <f t="shared" si="1"/>
        <v>43.5</v>
      </c>
      <c r="AJ34" s="21">
        <f t="shared" si="2"/>
        <v>62.142857142857146</v>
      </c>
      <c r="AK34" s="21">
        <f t="shared" si="3"/>
        <v>18.642857142857146</v>
      </c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x14ac:dyDescent="0.2">
      <c r="A35" s="27">
        <v>30</v>
      </c>
      <c r="B35" s="10">
        <v>2</v>
      </c>
      <c r="C35" s="10">
        <v>1</v>
      </c>
      <c r="D35" s="10">
        <v>1</v>
      </c>
      <c r="E35" s="10">
        <v>0</v>
      </c>
      <c r="F35" s="10">
        <v>0</v>
      </c>
      <c r="G35" s="10">
        <v>0</v>
      </c>
      <c r="H35" s="10">
        <v>1</v>
      </c>
      <c r="I35" s="10">
        <v>1</v>
      </c>
      <c r="J35" s="10">
        <v>1</v>
      </c>
      <c r="K35" s="10">
        <v>1</v>
      </c>
      <c r="L35" s="10">
        <v>0</v>
      </c>
      <c r="M35" s="10">
        <v>1</v>
      </c>
      <c r="N35" s="10">
        <v>0</v>
      </c>
      <c r="O35" s="10">
        <v>1</v>
      </c>
      <c r="P35" s="10">
        <v>1</v>
      </c>
      <c r="Q35" s="10">
        <v>1</v>
      </c>
      <c r="R35" s="10">
        <v>1</v>
      </c>
      <c r="S35" s="10">
        <v>0</v>
      </c>
      <c r="T35" s="10">
        <v>2</v>
      </c>
      <c r="U35" s="10">
        <v>2</v>
      </c>
      <c r="V35" s="10">
        <v>0</v>
      </c>
      <c r="W35" s="10">
        <v>1</v>
      </c>
      <c r="X35" s="10">
        <v>0</v>
      </c>
      <c r="Y35" s="10">
        <v>1</v>
      </c>
      <c r="Z35" s="10">
        <v>1</v>
      </c>
      <c r="AA35" s="10">
        <v>2</v>
      </c>
      <c r="AB35" s="10">
        <v>1</v>
      </c>
      <c r="AC35" s="10">
        <v>1</v>
      </c>
      <c r="AD35" s="10">
        <v>3</v>
      </c>
      <c r="AE35" s="10">
        <v>5</v>
      </c>
      <c r="AF35" s="10">
        <f t="shared" si="0"/>
        <v>29</v>
      </c>
      <c r="AG35" s="10">
        <v>2</v>
      </c>
      <c r="AH35" s="10">
        <v>10</v>
      </c>
      <c r="AI35" s="2">
        <f t="shared" si="1"/>
        <v>44</v>
      </c>
      <c r="AJ35" s="21">
        <f t="shared" si="2"/>
        <v>62.857142857142854</v>
      </c>
      <c r="AK35" s="21">
        <f t="shared" si="3"/>
        <v>18.857142857142854</v>
      </c>
    </row>
    <row r="36" spans="1:58" s="18" customFormat="1" x14ac:dyDescent="0.2">
      <c r="A36" s="26">
        <v>31</v>
      </c>
      <c r="B36" s="10">
        <v>3</v>
      </c>
      <c r="C36" s="10">
        <v>1.5</v>
      </c>
      <c r="D36" s="10">
        <v>0.5</v>
      </c>
      <c r="E36" s="10">
        <v>0</v>
      </c>
      <c r="F36" s="10">
        <v>0</v>
      </c>
      <c r="G36" s="10">
        <v>0</v>
      </c>
      <c r="H36" s="10">
        <v>1</v>
      </c>
      <c r="I36" s="10">
        <v>0</v>
      </c>
      <c r="J36" s="10">
        <v>1</v>
      </c>
      <c r="K36" s="10">
        <v>1</v>
      </c>
      <c r="L36" s="10">
        <v>0</v>
      </c>
      <c r="M36" s="10">
        <v>0</v>
      </c>
      <c r="N36" s="10">
        <v>1</v>
      </c>
      <c r="O36" s="10">
        <v>1</v>
      </c>
      <c r="P36" s="10">
        <v>1</v>
      </c>
      <c r="Q36" s="10">
        <v>0</v>
      </c>
      <c r="R36" s="10">
        <v>1</v>
      </c>
      <c r="S36" s="10">
        <v>0</v>
      </c>
      <c r="T36" s="10">
        <v>1</v>
      </c>
      <c r="U36" s="10">
        <v>1</v>
      </c>
      <c r="V36" s="10">
        <v>0</v>
      </c>
      <c r="W36" s="10">
        <v>0</v>
      </c>
      <c r="X36" s="10">
        <v>0</v>
      </c>
      <c r="Y36" s="10">
        <v>1</v>
      </c>
      <c r="Z36" s="10">
        <v>1</v>
      </c>
      <c r="AA36" s="10">
        <v>3</v>
      </c>
      <c r="AB36" s="10">
        <v>0</v>
      </c>
      <c r="AC36" s="10">
        <v>1</v>
      </c>
      <c r="AD36" s="10">
        <v>3</v>
      </c>
      <c r="AE36" s="10">
        <v>6</v>
      </c>
      <c r="AF36" s="10">
        <f t="shared" si="0"/>
        <v>24.5</v>
      </c>
      <c r="AG36" s="10">
        <v>3</v>
      </c>
      <c r="AH36" s="10">
        <v>13</v>
      </c>
      <c r="AI36" s="2">
        <f t="shared" si="1"/>
        <v>45</v>
      </c>
      <c r="AJ36" s="21">
        <f t="shared" si="2"/>
        <v>64.285714285714292</v>
      </c>
      <c r="AK36" s="21">
        <f t="shared" si="3"/>
        <v>19.285714285714288</v>
      </c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s="5" customFormat="1" x14ac:dyDescent="0.2">
      <c r="A37" s="27">
        <v>32</v>
      </c>
      <c r="B37" s="2">
        <v>1</v>
      </c>
      <c r="C37" s="2">
        <v>3</v>
      </c>
      <c r="D37" s="2">
        <v>0.5</v>
      </c>
      <c r="E37" s="2">
        <v>0</v>
      </c>
      <c r="F37" s="2">
        <v>0</v>
      </c>
      <c r="G37" s="2">
        <v>0</v>
      </c>
      <c r="H37" s="2">
        <v>1</v>
      </c>
      <c r="I37" s="2">
        <v>0</v>
      </c>
      <c r="J37" s="2">
        <v>1</v>
      </c>
      <c r="K37" s="2">
        <v>1</v>
      </c>
      <c r="L37" s="2">
        <v>1</v>
      </c>
      <c r="M37" s="2">
        <v>1</v>
      </c>
      <c r="N37" s="2">
        <v>1</v>
      </c>
      <c r="O37" s="2">
        <v>1</v>
      </c>
      <c r="P37" s="2">
        <v>1</v>
      </c>
      <c r="Q37" s="2">
        <v>1</v>
      </c>
      <c r="R37" s="2">
        <v>0</v>
      </c>
      <c r="S37" s="2">
        <v>0</v>
      </c>
      <c r="T37" s="2">
        <v>3</v>
      </c>
      <c r="U37" s="2">
        <v>1</v>
      </c>
      <c r="V37" s="2">
        <v>0</v>
      </c>
      <c r="W37" s="2">
        <v>1</v>
      </c>
      <c r="X37" s="2">
        <v>0</v>
      </c>
      <c r="Y37" s="2">
        <v>2</v>
      </c>
      <c r="Z37" s="2">
        <v>1</v>
      </c>
      <c r="AA37" s="2">
        <v>3</v>
      </c>
      <c r="AB37" s="2">
        <v>1</v>
      </c>
      <c r="AC37" s="2">
        <v>1</v>
      </c>
      <c r="AD37" s="2">
        <v>4</v>
      </c>
      <c r="AE37" s="2">
        <v>6</v>
      </c>
      <c r="AF37" s="2">
        <f t="shared" si="0"/>
        <v>32.5</v>
      </c>
      <c r="AG37" s="2">
        <v>0</v>
      </c>
      <c r="AH37" s="2">
        <v>9</v>
      </c>
      <c r="AI37" s="2">
        <f t="shared" si="1"/>
        <v>45.5</v>
      </c>
      <c r="AJ37" s="21">
        <f t="shared" si="2"/>
        <v>65</v>
      </c>
      <c r="AK37" s="21">
        <f t="shared" si="3"/>
        <v>19.5</v>
      </c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</row>
    <row r="38" spans="1:58" x14ac:dyDescent="0.2">
      <c r="A38" s="26">
        <v>33</v>
      </c>
      <c r="B38" s="11">
        <v>1</v>
      </c>
      <c r="C38" s="11">
        <v>5</v>
      </c>
      <c r="D38" s="11">
        <v>1.5</v>
      </c>
      <c r="E38" s="11">
        <v>0</v>
      </c>
      <c r="F38" s="11">
        <v>0</v>
      </c>
      <c r="G38" s="11">
        <v>0</v>
      </c>
      <c r="H38" s="11">
        <v>1</v>
      </c>
      <c r="I38" s="11">
        <v>0</v>
      </c>
      <c r="J38" s="11">
        <v>0</v>
      </c>
      <c r="K38" s="11">
        <v>0.5</v>
      </c>
      <c r="L38" s="11">
        <v>1</v>
      </c>
      <c r="M38" s="11">
        <v>0</v>
      </c>
      <c r="N38" s="11">
        <v>0</v>
      </c>
      <c r="O38" s="11">
        <v>1</v>
      </c>
      <c r="P38" s="11">
        <v>0</v>
      </c>
      <c r="Q38" s="11">
        <v>0</v>
      </c>
      <c r="R38" s="11">
        <v>0</v>
      </c>
      <c r="S38" s="11">
        <v>0</v>
      </c>
      <c r="T38" s="11">
        <v>1</v>
      </c>
      <c r="U38" s="11">
        <v>1</v>
      </c>
      <c r="V38" s="11">
        <v>0</v>
      </c>
      <c r="W38" s="11">
        <v>0</v>
      </c>
      <c r="X38" s="11">
        <v>0</v>
      </c>
      <c r="Y38" s="11">
        <v>1</v>
      </c>
      <c r="Z38" s="11">
        <v>1</v>
      </c>
      <c r="AA38" s="11">
        <v>3</v>
      </c>
      <c r="AB38" s="11">
        <v>1</v>
      </c>
      <c r="AC38" s="11">
        <v>1</v>
      </c>
      <c r="AD38" s="11">
        <v>4</v>
      </c>
      <c r="AE38" s="11">
        <v>6</v>
      </c>
      <c r="AF38" s="11">
        <f t="shared" si="0"/>
        <v>24</v>
      </c>
      <c r="AG38" s="11">
        <v>4</v>
      </c>
      <c r="AH38" s="11">
        <v>13</v>
      </c>
      <c r="AI38" s="2">
        <f t="shared" si="1"/>
        <v>47</v>
      </c>
      <c r="AJ38" s="21">
        <f t="shared" si="2"/>
        <v>67.142857142857139</v>
      </c>
      <c r="AK38" s="21">
        <f t="shared" si="3"/>
        <v>20.142857142857142</v>
      </c>
    </row>
    <row r="39" spans="1:58" s="4" customFormat="1" x14ac:dyDescent="0.2">
      <c r="A39" s="27">
        <v>34</v>
      </c>
      <c r="B39" s="10">
        <v>1</v>
      </c>
      <c r="C39" s="10">
        <v>3</v>
      </c>
      <c r="D39" s="10">
        <v>1</v>
      </c>
      <c r="E39" s="10">
        <v>0</v>
      </c>
      <c r="F39" s="10">
        <v>0</v>
      </c>
      <c r="G39" s="10">
        <v>0</v>
      </c>
      <c r="H39" s="10">
        <v>1</v>
      </c>
      <c r="I39" s="10">
        <v>0</v>
      </c>
      <c r="J39" s="10">
        <v>0</v>
      </c>
      <c r="K39" s="10">
        <v>1</v>
      </c>
      <c r="L39" s="10">
        <v>1</v>
      </c>
      <c r="M39" s="10">
        <v>0</v>
      </c>
      <c r="N39" s="10">
        <v>1</v>
      </c>
      <c r="O39" s="10">
        <v>1</v>
      </c>
      <c r="P39" s="10">
        <v>1</v>
      </c>
      <c r="Q39" s="10">
        <v>1</v>
      </c>
      <c r="R39" s="10">
        <v>1</v>
      </c>
      <c r="S39" s="10">
        <v>0</v>
      </c>
      <c r="T39" s="10">
        <v>2</v>
      </c>
      <c r="U39" s="10">
        <v>0</v>
      </c>
      <c r="V39" s="10">
        <v>0</v>
      </c>
      <c r="W39" s="10">
        <v>0</v>
      </c>
      <c r="X39" s="10">
        <v>0</v>
      </c>
      <c r="Y39" s="10">
        <v>1</v>
      </c>
      <c r="Z39" s="10">
        <v>0</v>
      </c>
      <c r="AA39" s="10">
        <v>3</v>
      </c>
      <c r="AB39" s="10">
        <v>1</v>
      </c>
      <c r="AC39" s="10">
        <v>1</v>
      </c>
      <c r="AD39" s="10">
        <v>4</v>
      </c>
      <c r="AE39" s="10">
        <v>6</v>
      </c>
      <c r="AF39" s="10">
        <f t="shared" si="0"/>
        <v>27</v>
      </c>
      <c r="AG39" s="10">
        <v>3</v>
      </c>
      <c r="AH39" s="10">
        <v>15</v>
      </c>
      <c r="AI39" s="2">
        <f t="shared" si="1"/>
        <v>49</v>
      </c>
      <c r="AJ39" s="21">
        <f t="shared" si="2"/>
        <v>70</v>
      </c>
      <c r="AK39" s="21">
        <f t="shared" si="3"/>
        <v>21</v>
      </c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</row>
    <row r="40" spans="1:58" s="5" customFormat="1" x14ac:dyDescent="0.2">
      <c r="A40" s="26">
        <v>35</v>
      </c>
      <c r="B40" s="19">
        <v>2</v>
      </c>
      <c r="C40" s="19">
        <v>3.5</v>
      </c>
      <c r="D40" s="19">
        <v>1</v>
      </c>
      <c r="E40" s="19">
        <v>0</v>
      </c>
      <c r="F40" s="19">
        <v>0</v>
      </c>
      <c r="G40" s="19">
        <v>0</v>
      </c>
      <c r="H40" s="19">
        <v>1</v>
      </c>
      <c r="I40" s="19">
        <v>0</v>
      </c>
      <c r="J40" s="19">
        <v>1</v>
      </c>
      <c r="K40" s="19">
        <v>1</v>
      </c>
      <c r="L40" s="19">
        <v>1</v>
      </c>
      <c r="M40" s="19">
        <v>0</v>
      </c>
      <c r="N40" s="19">
        <v>1</v>
      </c>
      <c r="O40" s="19">
        <v>1</v>
      </c>
      <c r="P40" s="19">
        <v>1</v>
      </c>
      <c r="Q40" s="19">
        <v>1</v>
      </c>
      <c r="R40" s="19">
        <v>0</v>
      </c>
      <c r="S40" s="19">
        <v>0</v>
      </c>
      <c r="T40" s="19">
        <v>2</v>
      </c>
      <c r="U40" s="19">
        <v>2</v>
      </c>
      <c r="V40" s="19">
        <v>0</v>
      </c>
      <c r="W40" s="19">
        <v>1</v>
      </c>
      <c r="X40" s="19">
        <v>0</v>
      </c>
      <c r="Y40" s="19">
        <v>0</v>
      </c>
      <c r="Z40" s="19">
        <v>1</v>
      </c>
      <c r="AA40" s="19">
        <v>3</v>
      </c>
      <c r="AB40" s="19">
        <v>1</v>
      </c>
      <c r="AC40" s="19">
        <v>1</v>
      </c>
      <c r="AD40" s="19">
        <v>4</v>
      </c>
      <c r="AE40" s="19">
        <v>6</v>
      </c>
      <c r="AF40" s="19">
        <f t="shared" si="0"/>
        <v>30</v>
      </c>
      <c r="AG40" s="19">
        <v>2</v>
      </c>
      <c r="AH40" s="19">
        <v>12</v>
      </c>
      <c r="AI40" s="9">
        <f t="shared" si="1"/>
        <v>49.5</v>
      </c>
      <c r="AJ40" s="21">
        <f t="shared" si="2"/>
        <v>70.714285714285708</v>
      </c>
      <c r="AK40" s="21">
        <f t="shared" si="3"/>
        <v>21.214285714285712</v>
      </c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</row>
    <row r="41" spans="1:58" s="3" customFormat="1" x14ac:dyDescent="0.2">
      <c r="A41" s="27">
        <v>36</v>
      </c>
      <c r="B41" s="2">
        <v>0</v>
      </c>
      <c r="C41" s="2">
        <v>4</v>
      </c>
      <c r="D41" s="2">
        <v>2</v>
      </c>
      <c r="E41" s="2">
        <v>0</v>
      </c>
      <c r="F41" s="2">
        <v>0</v>
      </c>
      <c r="G41" s="2">
        <v>0</v>
      </c>
      <c r="H41" s="2">
        <v>1</v>
      </c>
      <c r="I41" s="2">
        <v>0</v>
      </c>
      <c r="J41" s="2">
        <v>1</v>
      </c>
      <c r="K41" s="2">
        <v>1</v>
      </c>
      <c r="L41" s="2">
        <v>1</v>
      </c>
      <c r="M41" s="2">
        <v>0</v>
      </c>
      <c r="N41" s="2">
        <v>1</v>
      </c>
      <c r="O41" s="2">
        <v>1</v>
      </c>
      <c r="P41" s="2">
        <v>1</v>
      </c>
      <c r="Q41" s="2">
        <v>1</v>
      </c>
      <c r="R41" s="2">
        <v>1</v>
      </c>
      <c r="S41" s="2">
        <v>0</v>
      </c>
      <c r="T41" s="2">
        <v>2</v>
      </c>
      <c r="U41" s="2">
        <v>2</v>
      </c>
      <c r="V41" s="2">
        <v>0</v>
      </c>
      <c r="W41" s="2">
        <v>1</v>
      </c>
      <c r="X41" s="2">
        <v>0</v>
      </c>
      <c r="Y41" s="2">
        <v>0.5</v>
      </c>
      <c r="Z41" s="2">
        <v>1</v>
      </c>
      <c r="AA41" s="2">
        <v>3</v>
      </c>
      <c r="AB41" s="2">
        <v>1</v>
      </c>
      <c r="AC41" s="2">
        <v>1</v>
      </c>
      <c r="AD41" s="2">
        <v>4</v>
      </c>
      <c r="AE41" s="2">
        <v>6</v>
      </c>
      <c r="AF41" s="2">
        <f t="shared" si="0"/>
        <v>32.5</v>
      </c>
      <c r="AG41" s="2">
        <v>4</v>
      </c>
      <c r="AH41" s="2">
        <v>15</v>
      </c>
      <c r="AI41" s="2">
        <f t="shared" si="1"/>
        <v>55.5</v>
      </c>
      <c r="AJ41" s="21">
        <f t="shared" si="2"/>
        <v>79.285714285714292</v>
      </c>
      <c r="AK41" s="21">
        <f t="shared" si="3"/>
        <v>23.785714285714288</v>
      </c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</row>
    <row r="42" spans="1:58" x14ac:dyDescent="0.2">
      <c r="A42" s="26">
        <v>37</v>
      </c>
      <c r="B42" s="2">
        <v>2</v>
      </c>
      <c r="C42" s="2">
        <v>4</v>
      </c>
      <c r="D42" s="2">
        <v>0.5</v>
      </c>
      <c r="E42" s="2">
        <v>0</v>
      </c>
      <c r="F42" s="2">
        <v>0</v>
      </c>
      <c r="G42" s="2">
        <v>0</v>
      </c>
      <c r="H42" s="2">
        <v>1</v>
      </c>
      <c r="I42" s="2">
        <v>0</v>
      </c>
      <c r="J42" s="2">
        <v>0</v>
      </c>
      <c r="K42" s="2">
        <v>1</v>
      </c>
      <c r="L42" s="2">
        <v>1</v>
      </c>
      <c r="M42" s="2">
        <v>0</v>
      </c>
      <c r="N42" s="2">
        <v>1</v>
      </c>
      <c r="O42" s="2">
        <v>1</v>
      </c>
      <c r="P42" s="2">
        <v>1</v>
      </c>
      <c r="Q42" s="2">
        <v>1</v>
      </c>
      <c r="R42" s="2">
        <v>0</v>
      </c>
      <c r="S42" s="2">
        <v>0.5</v>
      </c>
      <c r="T42" s="2">
        <v>2</v>
      </c>
      <c r="U42" s="2">
        <v>2</v>
      </c>
      <c r="V42" s="2">
        <v>1</v>
      </c>
      <c r="W42" s="2">
        <v>0.5</v>
      </c>
      <c r="X42" s="2">
        <v>2</v>
      </c>
      <c r="Y42" s="2">
        <v>0.5</v>
      </c>
      <c r="Z42" s="2">
        <v>1</v>
      </c>
      <c r="AA42" s="2">
        <v>3</v>
      </c>
      <c r="AB42" s="2">
        <v>1</v>
      </c>
      <c r="AC42" s="2">
        <v>1</v>
      </c>
      <c r="AD42" s="2">
        <v>4</v>
      </c>
      <c r="AE42" s="2">
        <v>5</v>
      </c>
      <c r="AF42" s="2">
        <f t="shared" si="0"/>
        <v>31</v>
      </c>
      <c r="AG42" s="2">
        <v>3</v>
      </c>
      <c r="AH42" s="2">
        <v>17</v>
      </c>
      <c r="AI42" s="2">
        <f t="shared" si="1"/>
        <v>57</v>
      </c>
      <c r="AJ42" s="21">
        <f t="shared" si="2"/>
        <v>81.428571428571431</v>
      </c>
      <c r="AK42" s="21">
        <f t="shared" si="3"/>
        <v>24.428571428571431</v>
      </c>
    </row>
    <row r="43" spans="1:58" s="4" customFormat="1" x14ac:dyDescent="0.2">
      <c r="A43" s="27">
        <v>38</v>
      </c>
      <c r="B43" s="10">
        <v>2</v>
      </c>
      <c r="C43" s="10">
        <v>5</v>
      </c>
      <c r="D43" s="10">
        <v>1</v>
      </c>
      <c r="E43" s="10">
        <v>0</v>
      </c>
      <c r="F43" s="10">
        <v>0</v>
      </c>
      <c r="G43" s="10">
        <v>0</v>
      </c>
      <c r="H43" s="10">
        <v>1</v>
      </c>
      <c r="I43" s="10">
        <v>0</v>
      </c>
      <c r="J43" s="10">
        <v>0</v>
      </c>
      <c r="K43" s="10">
        <v>1</v>
      </c>
      <c r="L43" s="10">
        <v>1</v>
      </c>
      <c r="M43" s="10">
        <v>1</v>
      </c>
      <c r="N43" s="10">
        <v>1</v>
      </c>
      <c r="O43" s="10">
        <v>1</v>
      </c>
      <c r="P43" s="10">
        <v>1</v>
      </c>
      <c r="Q43" s="10">
        <v>1</v>
      </c>
      <c r="R43" s="10">
        <v>0</v>
      </c>
      <c r="S43" s="10">
        <v>0</v>
      </c>
      <c r="T43" s="10">
        <v>2</v>
      </c>
      <c r="U43" s="10">
        <v>2</v>
      </c>
      <c r="V43" s="10">
        <v>1</v>
      </c>
      <c r="W43" s="10">
        <v>1</v>
      </c>
      <c r="X43" s="10">
        <v>2</v>
      </c>
      <c r="Y43" s="10">
        <v>2</v>
      </c>
      <c r="Z43" s="10">
        <v>1</v>
      </c>
      <c r="AA43" s="10">
        <v>3</v>
      </c>
      <c r="AB43" s="10">
        <v>1</v>
      </c>
      <c r="AC43" s="10">
        <v>1</v>
      </c>
      <c r="AD43" s="10">
        <v>4</v>
      </c>
      <c r="AE43" s="10">
        <v>6</v>
      </c>
      <c r="AF43" s="10">
        <f t="shared" si="0"/>
        <v>35</v>
      </c>
      <c r="AG43" s="10">
        <v>3</v>
      </c>
      <c r="AH43" s="10">
        <v>16</v>
      </c>
      <c r="AI43" s="2">
        <f t="shared" si="1"/>
        <v>61</v>
      </c>
      <c r="AJ43" s="21">
        <f t="shared" si="2"/>
        <v>87.142857142857139</v>
      </c>
      <c r="AK43" s="21">
        <f t="shared" si="3"/>
        <v>26.142857142857142</v>
      </c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</row>
    <row r="44" spans="1:58" s="4" customFormat="1" x14ac:dyDescent="0.2">
      <c r="A44" s="27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8"/>
      <c r="AJ44" s="21"/>
      <c r="AK44" s="21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</row>
    <row r="45" spans="1:58" x14ac:dyDescent="0.2">
      <c r="A45" s="32" t="s">
        <v>38</v>
      </c>
      <c r="B45" s="16">
        <f>AVERAGE(B6:B43)/B5</f>
        <v>0.44736842105263158</v>
      </c>
      <c r="C45" s="16">
        <f>AVERAGE(C6:C43)/C5</f>
        <v>0.35</v>
      </c>
      <c r="D45" s="16">
        <f t="shared" ref="D45:AH45" si="4">AVERAGE(D6:D43)/D5</f>
        <v>0.40131578947368424</v>
      </c>
      <c r="E45" s="16">
        <f t="shared" si="4"/>
        <v>0</v>
      </c>
      <c r="F45" s="16">
        <f t="shared" si="4"/>
        <v>5.2631578947368418E-2</v>
      </c>
      <c r="G45" s="16">
        <f t="shared" si="4"/>
        <v>0</v>
      </c>
      <c r="H45" s="16">
        <f t="shared" si="4"/>
        <v>0.73684210526315785</v>
      </c>
      <c r="I45" s="16">
        <f t="shared" si="4"/>
        <v>5.2631578947368418E-2</v>
      </c>
      <c r="J45" s="16">
        <f t="shared" si="4"/>
        <v>0.36842105263157893</v>
      </c>
      <c r="K45" s="16">
        <f t="shared" si="4"/>
        <v>0.5</v>
      </c>
      <c r="L45" s="16">
        <f t="shared" si="4"/>
        <v>0.34210526315789475</v>
      </c>
      <c r="M45" s="16">
        <f t="shared" si="4"/>
        <v>0.23684210526315788</v>
      </c>
      <c r="N45" s="16">
        <f t="shared" si="4"/>
        <v>0.5</v>
      </c>
      <c r="O45" s="16">
        <f t="shared" si="4"/>
        <v>0.84210526315789469</v>
      </c>
      <c r="P45" s="16">
        <f t="shared" si="4"/>
        <v>0.78947368421052633</v>
      </c>
      <c r="Q45" s="16">
        <f t="shared" si="4"/>
        <v>0.5</v>
      </c>
      <c r="R45" s="16">
        <f t="shared" si="4"/>
        <v>0.28947368421052633</v>
      </c>
      <c r="S45" s="16">
        <f t="shared" si="4"/>
        <v>2.6315789473684209E-2</v>
      </c>
      <c r="T45" s="16">
        <f t="shared" si="4"/>
        <v>0.49122807017543857</v>
      </c>
      <c r="U45" s="16">
        <f t="shared" si="4"/>
        <v>0.65789473684210531</v>
      </c>
      <c r="V45" s="16">
        <f t="shared" si="4"/>
        <v>0.10526315789473684</v>
      </c>
      <c r="W45" s="16">
        <f t="shared" si="4"/>
        <v>0.52631578947368418</v>
      </c>
      <c r="X45" s="16">
        <f t="shared" si="4"/>
        <v>5.2631578947368418E-2</v>
      </c>
      <c r="Y45" s="16">
        <f t="shared" si="4"/>
        <v>0.50657894736842102</v>
      </c>
      <c r="Z45" s="16">
        <f>AVERAGE(Z6:Z43)/Z5</f>
        <v>0.52631578947368418</v>
      </c>
      <c r="AA45" s="16">
        <f t="shared" si="4"/>
        <v>0.68421052631578949</v>
      </c>
      <c r="AB45" s="16">
        <f t="shared" si="4"/>
        <v>0.86842105263157898</v>
      </c>
      <c r="AC45" s="16">
        <f t="shared" si="4"/>
        <v>0.69736842105263153</v>
      </c>
      <c r="AD45" s="16">
        <f t="shared" si="4"/>
        <v>0.79276315789473684</v>
      </c>
      <c r="AE45" s="16">
        <f t="shared" si="4"/>
        <v>0.80701754385964908</v>
      </c>
      <c r="AF45" s="16"/>
      <c r="AG45" s="16">
        <f t="shared" si="4"/>
        <v>0.33552631578947367</v>
      </c>
      <c r="AH45" s="16">
        <f t="shared" si="4"/>
        <v>0.56578947368421051</v>
      </c>
    </row>
    <row r="46" spans="1:58" x14ac:dyDescent="0.2">
      <c r="A46" s="32" t="s">
        <v>39</v>
      </c>
      <c r="B46" s="33">
        <f t="shared" ref="B46:I46" si="5">CORREL(B6:B43,$AI$6:$AI$43)</f>
        <v>0.33443293499180371</v>
      </c>
      <c r="C46" s="33">
        <f t="shared" si="5"/>
        <v>0.65526213969975222</v>
      </c>
      <c r="D46" s="33">
        <f t="shared" si="5"/>
        <v>0.23639254111717567</v>
      </c>
      <c r="E46" s="33" t="e">
        <f t="shared" si="5"/>
        <v>#DIV/0!</v>
      </c>
      <c r="F46" s="33">
        <f t="shared" si="5"/>
        <v>-0.22950349465280606</v>
      </c>
      <c r="G46" s="33" t="e">
        <f t="shared" si="5"/>
        <v>#DIV/0!</v>
      </c>
      <c r="H46" s="33">
        <f t="shared" si="5"/>
        <v>0.26961858097342578</v>
      </c>
      <c r="I46" s="33">
        <f t="shared" si="5"/>
        <v>0.13727311829700553</v>
      </c>
      <c r="J46" s="33">
        <f t="shared" ref="J46:N46" si="6">CORREL(J6:J43,$AI$6:$AI$43)</f>
        <v>0.33581823399730276</v>
      </c>
      <c r="K46" s="33">
        <f t="shared" si="6"/>
        <v>0.4653908391388285</v>
      </c>
      <c r="L46" s="33">
        <f t="shared" si="6"/>
        <v>0.62351254165943026</v>
      </c>
      <c r="M46" s="33">
        <f t="shared" si="6"/>
        <v>3.7864688583756426E-2</v>
      </c>
      <c r="N46" s="33">
        <f t="shared" si="6"/>
        <v>0.51061156432635424</v>
      </c>
      <c r="O46" s="33">
        <f>CORREL(O6:O43,$AI$6:$AI$43)</f>
        <v>0.46044526712045469</v>
      </c>
      <c r="P46" s="33">
        <f>CORREL(P6:P43,$AI$6:$AI$43)</f>
        <v>0.26224280401313066</v>
      </c>
      <c r="Q46" s="33">
        <f>CORREL(Q6:Q43,$AI$6:$AI$43)</f>
        <v>0.50656711629208606</v>
      </c>
      <c r="R46" s="33">
        <f>CORREL(R6:R43,$AI$6:$AI$43)</f>
        <v>0.25468937609693088</v>
      </c>
      <c r="S46" s="33">
        <f t="shared" ref="S46:W46" si="7">CORREL(S6:S43,$AI$6:$AI$43)</f>
        <v>5.8090433428098873E-2</v>
      </c>
      <c r="T46" s="33">
        <f t="shared" si="7"/>
        <v>0.50587854837017576</v>
      </c>
      <c r="U46" s="33">
        <f t="shared" si="7"/>
        <v>0.3007123527422178</v>
      </c>
      <c r="V46" s="33">
        <f t="shared" si="7"/>
        <v>0.34143302513410961</v>
      </c>
      <c r="W46" s="33">
        <f t="shared" si="7"/>
        <v>0.43606996919484597</v>
      </c>
      <c r="X46" s="33">
        <f>CORREL(X6:X43,$AI$6:$AI$43)</f>
        <v>0.44065624258882491</v>
      </c>
      <c r="Y46" s="33">
        <f>CORREL(Y6:Y43,$AI$6:$AI$43)</f>
        <v>0.13519223033192165</v>
      </c>
      <c r="Z46" s="33">
        <f>CORREL(Z6:Z43,$AI$6:$AI$43)</f>
        <v>0.61997914013252564</v>
      </c>
      <c r="AA46" s="33">
        <f>CORREL(AA6:AA43,$AI$6:$AI$43)</f>
        <v>0.73252417614044274</v>
      </c>
      <c r="AB46" s="33">
        <f t="shared" ref="AB46" si="8">CORREL(AB6:AB43,$AI$6:$AI$43)</f>
        <v>0.12177204793093435</v>
      </c>
      <c r="AC46" s="33">
        <f>CORREL(AC6:AC43,$AI$6:$AI$43)</f>
        <v>0.54433908970974432</v>
      </c>
      <c r="AD46" s="33">
        <f>CORREL(AD6:AD43,$AI$6:$AI$43)</f>
        <v>0.66078777011391221</v>
      </c>
      <c r="AE46" s="33">
        <f>CORREL(AE6:AE43,$AI$6:$AI$43)</f>
        <v>0.65486207919053308</v>
      </c>
      <c r="AF46" s="33"/>
      <c r="AG46" s="33">
        <f t="shared" ref="AG46:AH46" si="9">CORREL(AG6:AG43,$AI$6:$AI$43)</f>
        <v>0.5403660160988335</v>
      </c>
      <c r="AH46" s="33">
        <f t="shared" si="9"/>
        <v>0.88047943159370756</v>
      </c>
    </row>
    <row r="47" spans="1:58" x14ac:dyDescent="0.2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H47" s="6" t="s">
        <v>34</v>
      </c>
      <c r="AI47" s="1">
        <f>MIN(AI6:AI43)</f>
        <v>7</v>
      </c>
      <c r="AJ47" s="1">
        <f>MIN(AJ6:AJ43)</f>
        <v>10</v>
      </c>
      <c r="AK47" s="1">
        <f>MIN(AK6:AK43)</f>
        <v>3</v>
      </c>
    </row>
    <row r="48" spans="1:58" x14ac:dyDescent="0.2">
      <c r="AH48" s="6" t="s">
        <v>35</v>
      </c>
      <c r="AI48" s="1">
        <f>MAX(AI6:AI43)</f>
        <v>61</v>
      </c>
      <c r="AJ48" s="16">
        <f>MAX(AJ6:AJ43)</f>
        <v>87.142857142857139</v>
      </c>
      <c r="AK48" s="16">
        <f>MAX(AK6:AK43)</f>
        <v>26.142857142857142</v>
      </c>
    </row>
    <row r="49" spans="34:37" x14ac:dyDescent="0.2">
      <c r="AH49" s="6" t="s">
        <v>36</v>
      </c>
      <c r="AI49" s="16">
        <f>AVERAGE(AI6:AI43)</f>
        <v>34.671052631578945</v>
      </c>
      <c r="AJ49" s="16">
        <f>AVERAGE(AJ6:AJ43)</f>
        <v>49.530075187969921</v>
      </c>
      <c r="AK49" s="16">
        <f>AVERAGE(AK6:AK43)</f>
        <v>14.859022556390979</v>
      </c>
    </row>
  </sheetData>
  <sortState ref="B5:BI42">
    <sortCondition ref="AK5:AK42"/>
  </sortState>
  <pageMargins left="0.75" right="0.5" top="1" bottom="1.1000000000000001" header="0.5" footer="0.5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ข้อมูล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Sunee</dc:creator>
  <cp:lastModifiedBy>sunee</cp:lastModifiedBy>
  <cp:lastPrinted>2012-09-14T03:33:49Z</cp:lastPrinted>
  <dcterms:created xsi:type="dcterms:W3CDTF">2012-06-15T03:39:18Z</dcterms:created>
  <dcterms:modified xsi:type="dcterms:W3CDTF">2017-03-26T09:50:22Z</dcterms:modified>
</cp:coreProperties>
</file>